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" sheetId="1" r:id="rId1"/>
    <sheet name="Лист1" sheetId="2" r:id="rId2"/>
    <sheet name="Лист2" sheetId="3" r:id="rId3"/>
  </sheets>
  <definedNames>
    <definedName name="_xlnm.Print_Titles" localSheetId="0">'Документ'!$20:$21</definedName>
  </definedNames>
  <calcPr fullCalcOnLoad="1"/>
</workbook>
</file>

<file path=xl/sharedStrings.xml><?xml version="1.0" encoding="utf-8"?>
<sst xmlns="http://schemas.openxmlformats.org/spreadsheetml/2006/main" count="814" uniqueCount="190">
  <si>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</si>
  <si>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</si>
  <si>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</si>
  <si>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</si>
  <si>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</si>
  <si>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</si>
  <si>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КОСГУ</t>
  </si>
  <si>
    <t>Администрация (исполнительно-распорядительный орган) сельского поселения "Деревня Карцово"</t>
  </si>
  <si>
    <t>003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</si>
  <si>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</si>
  <si>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</si>
  <si>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</si>
  <si>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</si>
  <si>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администрации (исполнительно-распорядительного органа) МО СП "Деревня Карцово"</t>
  </si>
  <si>
    <t>25 0 00 00000</t>
  </si>
  <si>
    <t xml:space="preserve">            Высшее должностное лицо администрации (исполнительно-распорядительного органа) МО СП "Деревня Карцово"</t>
  </si>
  <si>
    <t>25 0 00 00300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</si>
  <si>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</si>
  <si>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</si>
  <si>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</si>
  <si>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</si>
  <si>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Фонд оплаты труда государственных (муниципальных) органов</t>
  </si>
  <si>
    <t>121</t>
  </si>
  <si>
    <t xml:space="preserve">                    Заработная плата</t>
  </si>
  <si>
    <t>211</t>
  </si>
  <si>
    <t xml:space="preserve">                    Начисления на выплаты по оплате труда</t>
  </si>
  <si>
    <t>213</t>
  </si>
  <si>
    <t xml:space="preserve">            Центральный аппарат</t>
  </si>
  <si>
    <t>25 0 00 00400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</si>
  <si>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</si>
  <si>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</si>
  <si>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</si>
  <si>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</si>
  <si>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Прочая закупка товаров, работ и услуг для обеспечения государственных (муниципальных) нужд</t>
  </si>
  <si>
    <t>244</t>
  </si>
  <si>
    <t xml:space="preserve">                    Услуги связи</t>
  </si>
  <si>
    <t>221</t>
  </si>
  <si>
    <t xml:space="preserve">                    Коммунальные услуги</t>
  </si>
  <si>
    <t>223</t>
  </si>
  <si>
    <t xml:space="preserve">                    Работы, услуги по содержанию имущества</t>
  </si>
  <si>
    <t>225</t>
  </si>
  <si>
    <t xml:space="preserve">                    Прочие работы, услуги</t>
  </si>
  <si>
    <t>226</t>
  </si>
  <si>
    <t xml:space="preserve">                    Прочие расходы</t>
  </si>
  <si>
    <t>290</t>
  </si>
  <si>
    <t xml:space="preserve">                    Увеличение стоимости материальных запасов</t>
  </si>
  <si>
    <t>340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</si>
  <si>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</si>
  <si>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</si>
  <si>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</si>
  <si>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</si>
  <si>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      Уплата прочих налогов, сборов</t>
  </si>
  <si>
    <t>852</t>
  </si>
  <si>
    <t xml:space="preserve">                  Уплата иных платежей</t>
  </si>
  <si>
    <t>853</t>
  </si>
  <si>
    <t xml:space="preserve">    Другие общегосударственные вопросы</t>
  </si>
  <si>
    <t>0113</t>
  </si>
  <si>
    <t xml:space="preserve">            Выполнение других обязательств муниципального образования СП "Деревня Карцово"</t>
  </si>
  <si>
    <t>25 0 00 92030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</si>
  <si>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</si>
  <si>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</si>
  <si>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</si>
  <si>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</si>
  <si>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Осуществление переданных полномочий</t>
  </si>
  <si>
    <t>30 0 00 00000</t>
  </si>
  <si>
    <t xml:space="preserve">            Мероприятия в части осуществления первичного воинского учета на территориях, где отсутствуют военные комиссариаты</t>
  </si>
  <si>
    <t xml:space="preserve">                    Увеличение стоимости основных средств</t>
  </si>
  <si>
    <t>310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</si>
  <si>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</si>
  <si>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</si>
  <si>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</si>
  <si>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</si>
  <si>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      Осуществление переданных полномочий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вкючая создание и обеспечение функционирование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РФ.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</si>
  <si>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</si>
  <si>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</si>
  <si>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</si>
  <si>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</si>
  <si>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    Осуществление полномочий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законодательством.</t>
  </si>
  <si>
    <t xml:space="preserve">    Коммунальное хозяйство</t>
  </si>
  <si>
    <t>0502</t>
  </si>
  <si>
    <t xml:space="preserve">            Осуществление переданных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РФ.</t>
  </si>
  <si>
    <t xml:space="preserve">    Благоустройство</t>
  </si>
  <si>
    <t>0503</t>
  </si>
  <si>
    <t xml:space="preserve">      Муниципальная программа "Развитие жилищно-коммунального хозяйства сельского поселения "Деревня Карцово"</t>
  </si>
  <si>
    <t>03 0 00 00000</t>
  </si>
  <si>
    <t xml:space="preserve">        Подпрограмма "Благоустройство территорий сельского поселения "Деревня Карцово"</t>
  </si>
  <si>
    <t>03 3 00 00000</t>
  </si>
  <si>
    <t xml:space="preserve">            Уличное освещение</t>
  </si>
  <si>
    <t>03 3 00 00010</t>
  </si>
  <si>
    <t xml:space="preserve">            Мероприятия в области благоустройства</t>
  </si>
  <si>
    <t>03 3 00 00040</t>
  </si>
  <si>
    <t xml:space="preserve">            Осуществление полномочий на организацию сбора и вывоза бытовых отходов и мусора.</t>
  </si>
  <si>
    <t xml:space="preserve">            Осуществление полномочий на организацию ритуальных услуг и содержание мест захоронения.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</si>
  <si>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</si>
  <si>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</si>
  <si>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</si>
  <si>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</si>
  <si>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Мероприятия в области культуры</t>
  </si>
  <si>
    <t>10 0 00 00000</t>
  </si>
  <si>
    <t xml:space="preserve">            Мероприятия в области культуры</t>
  </si>
  <si>
    <t xml:space="preserve">            Осуществление полномочий по содержанию дома культуры</t>
  </si>
  <si>
    <t>30 0 00 02000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</si>
  <si>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</si>
  <si>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</si>
  <si>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</si>
  <si>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</si>
  <si>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              Иные межбюджетные трансферты</t>
  </si>
  <si>
    <t xml:space="preserve">                    Перечисления другим бюджетам бюджетной системы Российской Федерации</t>
  </si>
  <si>
    <t>251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</si>
  <si>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</si>
  <si>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</si>
  <si>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</si>
  <si>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</si>
  <si>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    Осуществление полномочий СП "Деревня Карцово" по оказанию мер социальной поддержки специалистов. работающих в сельской местности</t>
  </si>
  <si>
    <t>30 0 00 03000</t>
  </si>
  <si>
    <t>Итого</t>
  </si>
  <si>
    <t>План на 2016 год (руб.)</t>
  </si>
  <si>
    <t>33 0 00 00000</t>
  </si>
  <si>
    <t>33 0 0051180</t>
  </si>
  <si>
    <t>30 0 П0 00050</t>
  </si>
  <si>
    <t>30 0 П0 00060</t>
  </si>
  <si>
    <t>30 0 П0 00040</t>
  </si>
  <si>
    <t>30 0 П0 00180</t>
  </si>
  <si>
    <t>30 0 П0 00220</t>
  </si>
  <si>
    <t xml:space="preserve">          " Оздоровление экологической обстановки в Дзержинском районе" ( 2014-2018 гг.)</t>
  </si>
  <si>
    <t xml:space="preserve">            Мероприятия в рамках реализации муниципальной программы" Оздоровление экологической обстановки в Дзержинском районе" ( 2014-2018 гг.)</t>
  </si>
  <si>
    <t xml:space="preserve">              Основное мероприятие "Реализация муниципальной программы" Оздоровление экологической обстановки в Дзержинском районе" ( 2014-2018 гг.)</t>
  </si>
  <si>
    <t xml:space="preserve">                Прочая закупка товаров, работ и услуг для обеспечения государственных (муниципальных) нужд</t>
  </si>
  <si>
    <t xml:space="preserve">                  Прочие работы, услуги</t>
  </si>
  <si>
    <t>5000000000</t>
  </si>
  <si>
    <t>000</t>
  </si>
  <si>
    <t>5003300000</t>
  </si>
  <si>
    <t>5003300100</t>
  </si>
  <si>
    <t xml:space="preserve"> </t>
  </si>
  <si>
    <t>прочие расходы</t>
  </si>
  <si>
    <t>Уплата иных платежей</t>
  </si>
  <si>
    <t xml:space="preserve">              Работы, услуги по содержанию имущества</t>
  </si>
  <si>
    <t>Прочие работы, услуги</t>
  </si>
  <si>
    <t>0000000000</t>
  </si>
  <si>
    <t xml:space="preserve">Прочие работы,услуги </t>
  </si>
  <si>
    <t>Проие работы услуги</t>
  </si>
  <si>
    <t>30 0 П 0 00060</t>
  </si>
  <si>
    <t>Коммунальные услуги</t>
  </si>
  <si>
    <t>Увеличение стоимости материальных запасов</t>
  </si>
  <si>
    <t>ИСПОЛНЕНИЕ  ВЕДОМСТВЕННОЙ СТРУКТУРЫ РАСХОДОВ МУНИЦИПАЛЬНОГО БЮДЖЕТА                                                           за  2016 г.</t>
  </si>
  <si>
    <t>исполнено</t>
  </si>
  <si>
    <t>% исполнения</t>
  </si>
  <si>
    <t>838890</t>
  </si>
  <si>
    <t>16921</t>
  </si>
  <si>
    <t>13000</t>
  </si>
  <si>
    <t>158000</t>
  </si>
  <si>
    <t>187921</t>
  </si>
  <si>
    <t>37800</t>
  </si>
  <si>
    <t>29999</t>
  </si>
  <si>
    <t>67799</t>
  </si>
  <si>
    <t>8000</t>
  </si>
  <si>
    <t>6299</t>
  </si>
  <si>
    <t>14299</t>
  </si>
  <si>
    <t>6564</t>
  </si>
  <si>
    <t>23436</t>
  </si>
  <si>
    <t>30000</t>
  </si>
  <si>
    <t>44299</t>
  </si>
  <si>
    <t>50000</t>
  </si>
  <si>
    <t>100000</t>
  </si>
  <si>
    <t>3457</t>
  </si>
  <si>
    <t>258850</t>
  </si>
  <si>
    <t>262307</t>
  </si>
  <si>
    <t>362307</t>
  </si>
  <si>
    <t>474405</t>
  </si>
  <si>
    <t>60000</t>
  </si>
  <si>
    <t>6133</t>
  </si>
  <si>
    <t>22140</t>
  </si>
  <si>
    <t>28273</t>
  </si>
  <si>
    <t>562678</t>
  </si>
  <si>
    <t>285327</t>
  </si>
  <si>
    <t>402973</t>
  </si>
  <si>
    <t>119383</t>
  </si>
  <si>
    <t>807683</t>
  </si>
  <si>
    <t>15609</t>
  </si>
  <si>
    <t>26940</t>
  </si>
  <si>
    <t>42549</t>
  </si>
  <si>
    <t>10610</t>
  </si>
  <si>
    <t>35143</t>
  </si>
  <si>
    <t>2300</t>
  </si>
  <si>
    <t>2000</t>
  </si>
  <si>
    <t>34256</t>
  </si>
  <si>
    <t>38556</t>
  </si>
  <si>
    <t>6898</t>
  </si>
  <si>
    <t>722</t>
  </si>
  <si>
    <t xml:space="preserve">Приложение № 2
к Решению сельской Думы
 сельского поселения
 "Деревня Карцово"
 № 82   от 09.03.2017  г. 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</si>
</sst>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2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49" fontId="31" fillId="0" borderId="1">
      <alignment horizontal="center" vertical="top" shrinkToFit="1"/>
      <protection/>
    </xf>
    <xf numFmtId="0" fontId="32" fillId="0" borderId="1">
      <alignment vertical="top" wrapTex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36" fillId="2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32" borderId="9" applyNumberFormat="0" applyFont="0" applyAlignment="0" applyProtection="0"/>
    <xf numFmtId="9" fontId="29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48">
    <xf numFmtId="0" fontId="0" fillId="2" borderId="0" xfId="0" applyFont="1" applyFill="1" applyAlignment="1">
      <alignment/>
    </xf>
    <xf numFmtId="0" fontId="50" fillId="2" borderId="11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/>
    </xf>
    <xf numFmtId="0" fontId="50" fillId="0" borderId="1" xfId="34" applyNumberFormat="1" applyFont="1" applyProtection="1">
      <alignment vertical="top" wrapText="1"/>
      <protection locked="0"/>
    </xf>
    <xf numFmtId="49" fontId="50" fillId="0" borderId="1" xfId="33" applyNumberFormat="1" applyFont="1" applyProtection="1">
      <alignment horizontal="center" vertical="top" shrinkToFit="1"/>
      <protection locked="0"/>
    </xf>
    <xf numFmtId="49" fontId="5" fillId="34" borderId="1" xfId="0" applyNumberFormat="1" applyFont="1" applyFill="1" applyBorder="1" applyAlignment="1">
      <alignment horizontal="left" vertical="top" wrapText="1"/>
    </xf>
    <xf numFmtId="49" fontId="5" fillId="34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right" vertical="top"/>
    </xf>
    <xf numFmtId="1" fontId="5" fillId="34" borderId="1" xfId="0" applyNumberFormat="1" applyFont="1" applyFill="1" applyBorder="1" applyAlignment="1">
      <alignment horizontal="right" vertical="top" shrinkToFit="1"/>
    </xf>
    <xf numFmtId="1" fontId="4" fillId="34" borderId="1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right" vertical="top"/>
    </xf>
    <xf numFmtId="1" fontId="50" fillId="0" borderId="11" xfId="0" applyNumberFormat="1" applyFont="1" applyFill="1" applyBorder="1" applyAlignment="1">
      <alignment/>
    </xf>
    <xf numFmtId="1" fontId="5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top" wrapText="1"/>
    </xf>
    <xf numFmtId="1" fontId="4" fillId="34" borderId="12" xfId="0" applyNumberFormat="1" applyFont="1" applyFill="1" applyBorder="1" applyAlignment="1">
      <alignment horizontal="right" vertical="top"/>
    </xf>
    <xf numFmtId="1" fontId="4" fillId="0" borderId="13" xfId="0" applyNumberFormat="1" applyFont="1" applyFill="1" applyBorder="1" applyAlignment="1">
      <alignment horizontal="right" vertical="top"/>
    </xf>
    <xf numFmtId="1" fontId="0" fillId="2" borderId="0" xfId="0" applyNumberFormat="1" applyFont="1" applyFill="1" applyAlignment="1">
      <alignment/>
    </xf>
    <xf numFmtId="1" fontId="4" fillId="34" borderId="14" xfId="0" applyNumberFormat="1" applyFont="1" applyFill="1" applyBorder="1" applyAlignment="1">
      <alignment horizontal="right" vertical="top" shrinkToFit="1"/>
    </xf>
    <xf numFmtId="1" fontId="0" fillId="34" borderId="0" xfId="0" applyNumberFormat="1" applyFont="1" applyFill="1" applyAlignment="1">
      <alignment/>
    </xf>
    <xf numFmtId="1" fontId="5" fillId="34" borderId="14" xfId="0" applyNumberFormat="1" applyFont="1" applyFill="1" applyBorder="1" applyAlignment="1">
      <alignment horizontal="right" vertical="top" wrapText="1"/>
    </xf>
    <xf numFmtId="1" fontId="5" fillId="34" borderId="14" xfId="0" applyNumberFormat="1" applyFont="1" applyFill="1" applyBorder="1" applyAlignment="1">
      <alignment horizontal="right" vertical="top" shrinkToFit="1"/>
    </xf>
    <xf numFmtId="1" fontId="4" fillId="34" borderId="15" xfId="0" applyNumberFormat="1" applyFont="1" applyFill="1" applyBorder="1" applyAlignment="1">
      <alignment horizontal="right" vertical="top" shrinkToFit="1"/>
    </xf>
    <xf numFmtId="1" fontId="4" fillId="34" borderId="12" xfId="0" applyNumberFormat="1" applyFont="1" applyFill="1" applyBorder="1" applyAlignment="1">
      <alignment horizontal="right" vertical="top" shrinkToFit="1"/>
    </xf>
    <xf numFmtId="1" fontId="50" fillId="34" borderId="11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 vertical="top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2" borderId="0" xfId="0" applyFont="1" applyFill="1" applyAlignment="1">
      <alignment horizontal="left" wrapText="1"/>
    </xf>
    <xf numFmtId="1" fontId="50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20" xfId="0" applyFont="1" applyFill="1" applyBorder="1" applyAlignment="1">
      <alignment horizontal="right"/>
    </xf>
    <xf numFmtId="0" fontId="2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1" fontId="6" fillId="34" borderId="21" xfId="0" applyNumberFormat="1" applyFont="1" applyFill="1" applyBorder="1" applyAlignment="1">
      <alignment horizontal="center" vertical="center" wrapText="1"/>
    </xf>
    <xf numFmtId="1" fontId="0" fillId="34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tabSelected="1" zoomScale="75" zoomScaleNormal="75" zoomScalePageLayoutView="0" workbookViewId="0" topLeftCell="A1">
      <pane ySplit="21" topLeftCell="A22" activePane="bottomLeft" state="frozen"/>
      <selection pane="topLeft" activeCell="A1" sqref="A1"/>
      <selection pane="bottomLeft" activeCell="I163" sqref="A1:I163"/>
    </sheetView>
  </sheetViews>
  <sheetFormatPr defaultColWidth="9.140625" defaultRowHeight="12.75" outlineLevelRow="7"/>
  <cols>
    <col min="1" max="1" width="42.8515625" style="0" customWidth="1"/>
    <col min="2" max="2" width="6.8515625" style="0" customWidth="1"/>
    <col min="3" max="3" width="5.7109375" style="0" customWidth="1"/>
    <col min="4" max="4" width="14.7109375" style="0" customWidth="1"/>
    <col min="5" max="5" width="7.421875" style="0" customWidth="1"/>
    <col min="6" max="6" width="6.140625" style="0" customWidth="1"/>
    <col min="7" max="7" width="10.140625" style="19" customWidth="1"/>
    <col min="8" max="8" width="9.7109375" style="27" customWidth="1"/>
    <col min="9" max="9" width="9.7109375" style="20" customWidth="1"/>
  </cols>
  <sheetData>
    <row r="1" ht="12.75">
      <c r="A1" s="33"/>
    </row>
    <row r="2" ht="12.75">
      <c r="A2" s="33"/>
    </row>
    <row r="4" spans="1:9" ht="15" customHeight="1">
      <c r="A4" s="34" t="s">
        <v>189</v>
      </c>
      <c r="B4" s="34"/>
      <c r="C4" s="34"/>
      <c r="D4" s="34"/>
      <c r="E4" s="34"/>
      <c r="F4" s="34"/>
      <c r="G4" s="34"/>
      <c r="H4" s="34"/>
      <c r="I4" s="34"/>
    </row>
    <row r="5" spans="1:9" ht="15" customHeight="1">
      <c r="A5" s="34"/>
      <c r="B5" s="34"/>
      <c r="C5" s="34"/>
      <c r="D5" s="34"/>
      <c r="E5" s="34"/>
      <c r="F5" s="34"/>
      <c r="G5" s="34"/>
      <c r="H5" s="34"/>
      <c r="I5" s="34"/>
    </row>
    <row r="6" spans="1:9" ht="15" customHeight="1">
      <c r="A6" s="34"/>
      <c r="B6" s="34"/>
      <c r="C6" s="34"/>
      <c r="D6" s="34"/>
      <c r="E6" s="34"/>
      <c r="F6" s="34"/>
      <c r="G6" s="34"/>
      <c r="H6" s="34"/>
      <c r="I6" s="34"/>
    </row>
    <row r="7" spans="1:9" ht="15" customHeight="1">
      <c r="A7" s="34"/>
      <c r="B7" s="34"/>
      <c r="C7" s="34"/>
      <c r="D7" s="34"/>
      <c r="E7" s="34"/>
      <c r="F7" s="34"/>
      <c r="G7" s="34"/>
      <c r="H7" s="34"/>
      <c r="I7" s="34"/>
    </row>
    <row r="8" spans="1:9" ht="15" customHeight="1">
      <c r="A8" s="34"/>
      <c r="B8" s="34"/>
      <c r="C8" s="34"/>
      <c r="D8" s="34"/>
      <c r="E8" s="34"/>
      <c r="F8" s="34"/>
      <c r="G8" s="34"/>
      <c r="H8" s="34"/>
      <c r="I8" s="34"/>
    </row>
    <row r="9" spans="1:9" ht="1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ht="15" customHeight="1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5" customHeight="1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5" customHeight="1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5" customHeight="1">
      <c r="A13" s="34"/>
      <c r="B13" s="34"/>
      <c r="C13" s="34"/>
      <c r="D13" s="34"/>
      <c r="E13" s="34"/>
      <c r="F13" s="34"/>
      <c r="G13" s="34"/>
      <c r="H13" s="34"/>
      <c r="I13" s="34"/>
    </row>
    <row r="15" ht="6" customHeight="1"/>
    <row r="16" spans="1:9" ht="10.5" customHeight="1" hidden="1">
      <c r="A16" s="44"/>
      <c r="B16" s="45"/>
      <c r="C16" s="45"/>
      <c r="D16" s="45"/>
      <c r="E16" s="45"/>
      <c r="F16" s="45"/>
      <c r="G16" s="45"/>
      <c r="H16" s="45"/>
      <c r="I16" s="45"/>
    </row>
    <row r="17" spans="1:9" ht="30" customHeight="1">
      <c r="A17" s="41" t="s">
        <v>144</v>
      </c>
      <c r="B17" s="41"/>
      <c r="C17" s="41"/>
      <c r="D17" s="41"/>
      <c r="E17" s="41"/>
      <c r="F17" s="41"/>
      <c r="G17" s="41"/>
      <c r="H17" s="41"/>
      <c r="I17" s="41"/>
    </row>
    <row r="18" spans="1:9" ht="12.75">
      <c r="A18" s="42"/>
      <c r="B18" s="42"/>
      <c r="C18" s="42"/>
      <c r="D18" s="42"/>
      <c r="E18" s="42"/>
      <c r="F18" s="42"/>
      <c r="G18" s="42"/>
      <c r="H18" s="42"/>
      <c r="I18" s="42"/>
    </row>
    <row r="19" spans="1:9" ht="12.75">
      <c r="A19" s="43" t="s">
        <v>0</v>
      </c>
      <c r="B19" s="43"/>
      <c r="C19" s="43"/>
      <c r="D19" s="43"/>
      <c r="E19" s="43"/>
      <c r="F19" s="43"/>
      <c r="G19" s="43"/>
      <c r="H19" s="43"/>
      <c r="I19" s="43"/>
    </row>
    <row r="20" spans="1:10" ht="12.75">
      <c r="A20" s="35" t="s">
        <v>1</v>
      </c>
      <c r="B20" s="35" t="s">
        <v>2</v>
      </c>
      <c r="C20" s="35" t="s">
        <v>3</v>
      </c>
      <c r="D20" s="35" t="s">
        <v>4</v>
      </c>
      <c r="E20" s="35" t="s">
        <v>5</v>
      </c>
      <c r="F20" s="35" t="s">
        <v>6</v>
      </c>
      <c r="G20" s="37" t="s">
        <v>116</v>
      </c>
      <c r="H20" s="46" t="s">
        <v>145</v>
      </c>
      <c r="I20" s="37" t="s">
        <v>146</v>
      </c>
      <c r="J20" s="25"/>
    </row>
    <row r="21" spans="1:10" ht="36" customHeight="1">
      <c r="A21" s="36"/>
      <c r="B21" s="36"/>
      <c r="C21" s="36"/>
      <c r="D21" s="36"/>
      <c r="E21" s="36"/>
      <c r="F21" s="36"/>
      <c r="G21" s="38"/>
      <c r="H21" s="47"/>
      <c r="I21" s="38"/>
      <c r="J21" s="25"/>
    </row>
    <row r="22" spans="1:10" ht="38.25">
      <c r="A22" s="2" t="s">
        <v>7</v>
      </c>
      <c r="B22" s="3" t="s">
        <v>8</v>
      </c>
      <c r="C22" s="3"/>
      <c r="D22" s="3"/>
      <c r="E22" s="3"/>
      <c r="F22" s="3"/>
      <c r="G22" s="11">
        <f>SUM(G23+G63+G77+G87+G139+G155)</f>
        <v>3616424</v>
      </c>
      <c r="H22" s="11">
        <f>SUM(H23+H63+H77+H87+H139+H155)</f>
        <v>3615758</v>
      </c>
      <c r="I22" s="11">
        <f>SUM(H22/G22*100)</f>
        <v>99.98158401780323</v>
      </c>
      <c r="J22" s="25"/>
    </row>
    <row r="23" spans="1:10" ht="12.75" outlineLevel="1">
      <c r="A23" s="4" t="s">
        <v>9</v>
      </c>
      <c r="B23" s="5" t="s">
        <v>8</v>
      </c>
      <c r="C23" s="5" t="s">
        <v>10</v>
      </c>
      <c r="D23" s="5"/>
      <c r="E23" s="5"/>
      <c r="F23" s="5"/>
      <c r="G23" s="12">
        <f>SUM(G24+G52)</f>
        <v>1107712</v>
      </c>
      <c r="H23" s="12">
        <f>SUM(H24+H52)</f>
        <v>1107255</v>
      </c>
      <c r="I23" s="11">
        <f aca="true" t="shared" si="0" ref="I23:I86">SUM(H23/G23*100)</f>
        <v>99.9587437889993</v>
      </c>
      <c r="J23" s="25"/>
    </row>
    <row r="24" spans="1:10" ht="51" outlineLevel="2">
      <c r="A24" s="4" t="s">
        <v>11</v>
      </c>
      <c r="B24" s="5" t="s">
        <v>8</v>
      </c>
      <c r="C24" s="5" t="s">
        <v>12</v>
      </c>
      <c r="D24" s="5"/>
      <c r="E24" s="5"/>
      <c r="F24" s="5"/>
      <c r="G24" s="12">
        <f>SUM(G25)</f>
        <v>1069156</v>
      </c>
      <c r="H24" s="12">
        <f>SUM(H25)</f>
        <v>1068699</v>
      </c>
      <c r="I24" s="11">
        <f t="shared" si="0"/>
        <v>99.95725600380113</v>
      </c>
      <c r="J24" s="25"/>
    </row>
    <row r="25" spans="1:10" ht="43.5" customHeight="1" outlineLevel="3">
      <c r="A25" s="4" t="s">
        <v>13</v>
      </c>
      <c r="B25" s="5" t="s">
        <v>8</v>
      </c>
      <c r="C25" s="5" t="s">
        <v>12</v>
      </c>
      <c r="D25" s="5" t="s">
        <v>14</v>
      </c>
      <c r="E25" s="5"/>
      <c r="F25" s="5"/>
      <c r="G25" s="12">
        <f>SUM(G28+G32)</f>
        <v>1069156</v>
      </c>
      <c r="H25" s="12">
        <f>SUM(H28+H32)</f>
        <v>1068699</v>
      </c>
      <c r="I25" s="11">
        <f t="shared" si="0"/>
        <v>99.95725600380113</v>
      </c>
      <c r="J25" s="25"/>
    </row>
    <row r="26" spans="1:10" ht="47.25" customHeight="1" outlineLevel="6">
      <c r="A26" s="4" t="s">
        <v>15</v>
      </c>
      <c r="B26" s="5" t="s">
        <v>8</v>
      </c>
      <c r="C26" s="5" t="s">
        <v>12</v>
      </c>
      <c r="D26" s="5" t="s">
        <v>16</v>
      </c>
      <c r="E26" s="5"/>
      <c r="F26" s="5"/>
      <c r="G26" s="12">
        <v>353700</v>
      </c>
      <c r="H26" s="26">
        <f>SUM(H27)</f>
        <v>353614</v>
      </c>
      <c r="I26" s="11">
        <f t="shared" si="0"/>
        <v>99.97568560927338</v>
      </c>
      <c r="J26" s="25"/>
    </row>
    <row r="27" spans="1:10" ht="63.75" outlineLevel="7">
      <c r="A27" s="4" t="s">
        <v>17</v>
      </c>
      <c r="B27" s="5" t="s">
        <v>8</v>
      </c>
      <c r="C27" s="5" t="s">
        <v>12</v>
      </c>
      <c r="D27" s="5" t="s">
        <v>16</v>
      </c>
      <c r="E27" s="5" t="s">
        <v>18</v>
      </c>
      <c r="F27" s="5"/>
      <c r="G27" s="12">
        <v>353700</v>
      </c>
      <c r="H27" s="26">
        <f>SUM(H28)</f>
        <v>353614</v>
      </c>
      <c r="I27" s="11">
        <f t="shared" si="0"/>
        <v>99.97568560927338</v>
      </c>
      <c r="J27" s="25"/>
    </row>
    <row r="28" spans="1:10" ht="36" customHeight="1">
      <c r="A28" s="4" t="s">
        <v>19</v>
      </c>
      <c r="B28" s="5" t="s">
        <v>8</v>
      </c>
      <c r="C28" s="5" t="s">
        <v>12</v>
      </c>
      <c r="D28" s="5" t="s">
        <v>16</v>
      </c>
      <c r="E28" s="5" t="s">
        <v>20</v>
      </c>
      <c r="F28" s="5"/>
      <c r="G28" s="12">
        <v>353700</v>
      </c>
      <c r="H28" s="26">
        <f>SUM(H29)</f>
        <v>353614</v>
      </c>
      <c r="I28" s="11">
        <f t="shared" si="0"/>
        <v>99.97568560927338</v>
      </c>
      <c r="J28" s="25"/>
    </row>
    <row r="29" spans="1:10" ht="36" customHeight="1" outlineLevel="1">
      <c r="A29" s="4" t="s">
        <v>21</v>
      </c>
      <c r="B29" s="5" t="s">
        <v>8</v>
      </c>
      <c r="C29" s="5" t="s">
        <v>12</v>
      </c>
      <c r="D29" s="5" t="s">
        <v>16</v>
      </c>
      <c r="E29" s="5" t="s">
        <v>22</v>
      </c>
      <c r="F29" s="5"/>
      <c r="G29" s="12">
        <f>SUM(G30+G31)</f>
        <v>353700</v>
      </c>
      <c r="H29" s="26">
        <f>SUM(H30+H31)</f>
        <v>353614</v>
      </c>
      <c r="I29" s="11">
        <f t="shared" si="0"/>
        <v>99.97568560927338</v>
      </c>
      <c r="J29" s="25"/>
    </row>
    <row r="30" spans="1:10" ht="21.75" customHeight="1" outlineLevel="2">
      <c r="A30" s="4" t="s">
        <v>23</v>
      </c>
      <c r="B30" s="5" t="s">
        <v>8</v>
      </c>
      <c r="C30" s="5" t="s">
        <v>12</v>
      </c>
      <c r="D30" s="5" t="s">
        <v>16</v>
      </c>
      <c r="E30" s="5" t="s">
        <v>22</v>
      </c>
      <c r="F30" s="5" t="s">
        <v>24</v>
      </c>
      <c r="G30" s="12">
        <v>277800</v>
      </c>
      <c r="H30" s="26">
        <v>277763</v>
      </c>
      <c r="I30" s="11">
        <f t="shared" si="0"/>
        <v>99.98668106551476</v>
      </c>
      <c r="J30" s="25"/>
    </row>
    <row r="31" spans="1:10" ht="23.25" customHeight="1" outlineLevel="2">
      <c r="A31" s="4" t="s">
        <v>25</v>
      </c>
      <c r="B31" s="5" t="s">
        <v>8</v>
      </c>
      <c r="C31" s="5" t="s">
        <v>12</v>
      </c>
      <c r="D31" s="5" t="s">
        <v>16</v>
      </c>
      <c r="E31" s="5" t="s">
        <v>22</v>
      </c>
      <c r="F31" s="5" t="s">
        <v>26</v>
      </c>
      <c r="G31" s="12">
        <v>75900</v>
      </c>
      <c r="H31" s="26">
        <v>75851</v>
      </c>
      <c r="I31" s="11">
        <f t="shared" si="0"/>
        <v>99.93544137022397</v>
      </c>
      <c r="J31" s="25"/>
    </row>
    <row r="32" spans="1:10" ht="21.75" customHeight="1" outlineLevel="6">
      <c r="A32" s="4" t="s">
        <v>27</v>
      </c>
      <c r="B32" s="5" t="s">
        <v>8</v>
      </c>
      <c r="C32" s="5" t="s">
        <v>12</v>
      </c>
      <c r="D32" s="5" t="s">
        <v>28</v>
      </c>
      <c r="E32" s="5"/>
      <c r="F32" s="5"/>
      <c r="G32" s="12">
        <f>SUM(G34+G39+G47)</f>
        <v>715456</v>
      </c>
      <c r="H32" s="26">
        <f>SUM(H33+H38+H46)</f>
        <v>715085</v>
      </c>
      <c r="I32" s="11">
        <f t="shared" si="0"/>
        <v>99.94814495929869</v>
      </c>
      <c r="J32" s="25"/>
    </row>
    <row r="33" spans="1:10" ht="63.75" outlineLevel="7">
      <c r="A33" s="4" t="s">
        <v>17</v>
      </c>
      <c r="B33" s="5" t="s">
        <v>8</v>
      </c>
      <c r="C33" s="5" t="s">
        <v>12</v>
      </c>
      <c r="D33" s="5" t="s">
        <v>28</v>
      </c>
      <c r="E33" s="5" t="s">
        <v>18</v>
      </c>
      <c r="F33" s="5"/>
      <c r="G33" s="12">
        <f>SUM(G34)</f>
        <v>518887</v>
      </c>
      <c r="H33" s="26">
        <f>SUM(H34)</f>
        <v>518854</v>
      </c>
      <c r="I33" s="11">
        <f t="shared" si="0"/>
        <v>99.99364023380814</v>
      </c>
      <c r="J33" s="25"/>
    </row>
    <row r="34" spans="1:10" ht="29.25" customHeight="1">
      <c r="A34" s="4" t="s">
        <v>19</v>
      </c>
      <c r="B34" s="5" t="s">
        <v>8</v>
      </c>
      <c r="C34" s="5" t="s">
        <v>12</v>
      </c>
      <c r="D34" s="5" t="s">
        <v>28</v>
      </c>
      <c r="E34" s="5" t="s">
        <v>20</v>
      </c>
      <c r="F34" s="5"/>
      <c r="G34" s="12">
        <f>SUM(G36+G37)</f>
        <v>518887</v>
      </c>
      <c r="H34" s="26">
        <f>SUM(H35)</f>
        <v>518854</v>
      </c>
      <c r="I34" s="11">
        <f t="shared" si="0"/>
        <v>99.99364023380814</v>
      </c>
      <c r="J34" s="25"/>
    </row>
    <row r="35" spans="1:10" ht="27.75" customHeight="1" outlineLevel="1">
      <c r="A35" s="4" t="s">
        <v>21</v>
      </c>
      <c r="B35" s="5" t="s">
        <v>8</v>
      </c>
      <c r="C35" s="5" t="s">
        <v>12</v>
      </c>
      <c r="D35" s="5" t="s">
        <v>28</v>
      </c>
      <c r="E35" s="5" t="s">
        <v>22</v>
      </c>
      <c r="F35" s="5"/>
      <c r="G35" s="12">
        <f>SUM(G36+G37)</f>
        <v>518887</v>
      </c>
      <c r="H35" s="26">
        <f>SUM(H36+H37)</f>
        <v>518854</v>
      </c>
      <c r="I35" s="11">
        <f t="shared" si="0"/>
        <v>99.99364023380814</v>
      </c>
      <c r="J35" s="25"/>
    </row>
    <row r="36" spans="1:10" ht="22.5" customHeight="1" outlineLevel="2">
      <c r="A36" s="4" t="s">
        <v>23</v>
      </c>
      <c r="B36" s="5" t="s">
        <v>8</v>
      </c>
      <c r="C36" s="5" t="s">
        <v>12</v>
      </c>
      <c r="D36" s="5" t="s">
        <v>28</v>
      </c>
      <c r="E36" s="5" t="s">
        <v>22</v>
      </c>
      <c r="F36" s="5" t="s">
        <v>24</v>
      </c>
      <c r="G36" s="12">
        <v>403500</v>
      </c>
      <c r="H36" s="26">
        <v>403469</v>
      </c>
      <c r="I36" s="11">
        <f t="shared" si="0"/>
        <v>99.99231722428749</v>
      </c>
      <c r="J36" s="25"/>
    </row>
    <row r="37" spans="1:10" ht="23.25" customHeight="1" outlineLevel="2">
      <c r="A37" s="4" t="s">
        <v>25</v>
      </c>
      <c r="B37" s="5" t="s">
        <v>8</v>
      </c>
      <c r="C37" s="5" t="s">
        <v>12</v>
      </c>
      <c r="D37" s="5" t="s">
        <v>28</v>
      </c>
      <c r="E37" s="5" t="s">
        <v>22</v>
      </c>
      <c r="F37" s="5" t="s">
        <v>26</v>
      </c>
      <c r="G37" s="12">
        <v>115387</v>
      </c>
      <c r="H37" s="26">
        <v>115385</v>
      </c>
      <c r="I37" s="11">
        <f t="shared" si="0"/>
        <v>99.99826670248815</v>
      </c>
      <c r="J37" s="25"/>
    </row>
    <row r="38" spans="1:10" ht="33" customHeight="1" outlineLevel="7">
      <c r="A38" s="4" t="s">
        <v>29</v>
      </c>
      <c r="B38" s="5" t="s">
        <v>8</v>
      </c>
      <c r="C38" s="5" t="s">
        <v>12</v>
      </c>
      <c r="D38" s="5" t="s">
        <v>28</v>
      </c>
      <c r="E38" s="5" t="s">
        <v>30</v>
      </c>
      <c r="F38" s="5"/>
      <c r="G38" s="12">
        <f>SUM(G39)</f>
        <v>188847</v>
      </c>
      <c r="H38" s="26">
        <f>SUM(H39)</f>
        <v>188611</v>
      </c>
      <c r="I38" s="11">
        <f t="shared" si="0"/>
        <v>99.87503110984024</v>
      </c>
      <c r="J38" s="25"/>
    </row>
    <row r="39" spans="1:10" ht="42.75" customHeight="1">
      <c r="A39" s="4" t="s">
        <v>31</v>
      </c>
      <c r="B39" s="5" t="s">
        <v>8</v>
      </c>
      <c r="C39" s="5" t="s">
        <v>12</v>
      </c>
      <c r="D39" s="5" t="s">
        <v>28</v>
      </c>
      <c r="E39" s="5" t="s">
        <v>32</v>
      </c>
      <c r="F39" s="5"/>
      <c r="G39" s="12">
        <f>SUM(G40)</f>
        <v>188847</v>
      </c>
      <c r="H39" s="15">
        <f>SUM(H40)</f>
        <v>188611</v>
      </c>
      <c r="I39" s="11">
        <f t="shared" si="0"/>
        <v>99.87503110984024</v>
      </c>
      <c r="J39" s="25"/>
    </row>
    <row r="40" spans="1:10" ht="45.75" customHeight="1" outlineLevel="1">
      <c r="A40" s="4" t="s">
        <v>33</v>
      </c>
      <c r="B40" s="5" t="s">
        <v>8</v>
      </c>
      <c r="C40" s="5" t="s">
        <v>12</v>
      </c>
      <c r="D40" s="5" t="s">
        <v>28</v>
      </c>
      <c r="E40" s="5" t="s">
        <v>34</v>
      </c>
      <c r="F40" s="5"/>
      <c r="G40" s="12">
        <f>SUM(G41+G42+G43+G44+G45)</f>
        <v>188847</v>
      </c>
      <c r="H40" s="15">
        <f>SUM(H41+H42+H43+H44+H45)</f>
        <v>188611</v>
      </c>
      <c r="I40" s="11">
        <f t="shared" si="0"/>
        <v>99.87503110984024</v>
      </c>
      <c r="J40" s="25"/>
    </row>
    <row r="41" spans="1:10" ht="18" customHeight="1" outlineLevel="2">
      <c r="A41" s="4" t="s">
        <v>35</v>
      </c>
      <c r="B41" s="5" t="s">
        <v>8</v>
      </c>
      <c r="C41" s="5" t="s">
        <v>12</v>
      </c>
      <c r="D41" s="5" t="s">
        <v>28</v>
      </c>
      <c r="E41" s="5" t="s">
        <v>34</v>
      </c>
      <c r="F41" s="5" t="s">
        <v>36</v>
      </c>
      <c r="G41" s="13">
        <v>39200</v>
      </c>
      <c r="H41" s="26">
        <v>39195</v>
      </c>
      <c r="I41" s="11">
        <f t="shared" si="0"/>
        <v>99.98724489795919</v>
      </c>
      <c r="J41" s="25"/>
    </row>
    <row r="42" spans="1:10" ht="26.25" customHeight="1" outlineLevel="2">
      <c r="A42" s="4" t="s">
        <v>37</v>
      </c>
      <c r="B42" s="5" t="s">
        <v>8</v>
      </c>
      <c r="C42" s="5" t="s">
        <v>12</v>
      </c>
      <c r="D42" s="5" t="s">
        <v>28</v>
      </c>
      <c r="E42" s="5" t="s">
        <v>34</v>
      </c>
      <c r="F42" s="5" t="s">
        <v>38</v>
      </c>
      <c r="G42" s="13">
        <v>1100</v>
      </c>
      <c r="H42" s="26">
        <v>1054</v>
      </c>
      <c r="I42" s="11">
        <f t="shared" si="0"/>
        <v>95.81818181818181</v>
      </c>
      <c r="J42" s="25"/>
    </row>
    <row r="43" spans="1:10" ht="16.5" customHeight="1" outlineLevel="2">
      <c r="A43" s="4" t="s">
        <v>39</v>
      </c>
      <c r="B43" s="5" t="s">
        <v>8</v>
      </c>
      <c r="C43" s="5" t="s">
        <v>12</v>
      </c>
      <c r="D43" s="5" t="s">
        <v>28</v>
      </c>
      <c r="E43" s="5" t="s">
        <v>34</v>
      </c>
      <c r="F43" s="5" t="s">
        <v>40</v>
      </c>
      <c r="G43" s="13">
        <v>34854</v>
      </c>
      <c r="H43" s="26">
        <v>34758</v>
      </c>
      <c r="I43" s="11">
        <f t="shared" si="0"/>
        <v>99.72456532966088</v>
      </c>
      <c r="J43" s="25"/>
    </row>
    <row r="44" spans="1:10" ht="25.5" customHeight="1" outlineLevel="2">
      <c r="A44" s="4" t="s">
        <v>41</v>
      </c>
      <c r="B44" s="5" t="s">
        <v>8</v>
      </c>
      <c r="C44" s="5" t="s">
        <v>12</v>
      </c>
      <c r="D44" s="5" t="s">
        <v>28</v>
      </c>
      <c r="E44" s="5" t="s">
        <v>34</v>
      </c>
      <c r="F44" s="5" t="s">
        <v>42</v>
      </c>
      <c r="G44" s="13">
        <v>23343</v>
      </c>
      <c r="H44" s="26">
        <v>23343</v>
      </c>
      <c r="I44" s="11">
        <f t="shared" si="0"/>
        <v>100</v>
      </c>
      <c r="J44" s="25"/>
    </row>
    <row r="45" spans="1:10" ht="25.5" customHeight="1" outlineLevel="2">
      <c r="A45" s="4" t="s">
        <v>45</v>
      </c>
      <c r="B45" s="5" t="s">
        <v>8</v>
      </c>
      <c r="C45" s="5" t="s">
        <v>12</v>
      </c>
      <c r="D45" s="5" t="s">
        <v>28</v>
      </c>
      <c r="E45" s="5" t="s">
        <v>34</v>
      </c>
      <c r="F45" s="22" t="s">
        <v>46</v>
      </c>
      <c r="G45" s="23">
        <v>90350</v>
      </c>
      <c r="H45" s="26">
        <v>90261</v>
      </c>
      <c r="I45" s="11">
        <f t="shared" si="0"/>
        <v>99.90149418926397</v>
      </c>
      <c r="J45" s="25"/>
    </row>
    <row r="46" spans="1:10" ht="20.25" customHeight="1" outlineLevel="7">
      <c r="A46" s="4" t="s">
        <v>47</v>
      </c>
      <c r="B46" s="5" t="s">
        <v>8</v>
      </c>
      <c r="C46" s="5" t="s">
        <v>12</v>
      </c>
      <c r="D46" s="5" t="s">
        <v>28</v>
      </c>
      <c r="E46" s="5" t="s">
        <v>48</v>
      </c>
      <c r="F46" s="5"/>
      <c r="G46" s="12">
        <f>SUM(G47)</f>
        <v>7722</v>
      </c>
      <c r="H46" s="15">
        <f>SUM(H47)</f>
        <v>7620</v>
      </c>
      <c r="I46" s="11">
        <f t="shared" si="0"/>
        <v>98.67909867909867</v>
      </c>
      <c r="J46" s="25"/>
    </row>
    <row r="47" spans="1:10" ht="19.5" customHeight="1">
      <c r="A47" s="4" t="s">
        <v>49</v>
      </c>
      <c r="B47" s="5" t="s">
        <v>8</v>
      </c>
      <c r="C47" s="5" t="s">
        <v>12</v>
      </c>
      <c r="D47" s="5" t="s">
        <v>28</v>
      </c>
      <c r="E47" s="5" t="s">
        <v>50</v>
      </c>
      <c r="F47" s="5"/>
      <c r="G47" s="12">
        <f>SUM(G49+G50)</f>
        <v>7722</v>
      </c>
      <c r="H47" s="15">
        <f>SUM(H48+H50)</f>
        <v>7620</v>
      </c>
      <c r="I47" s="11">
        <f t="shared" si="0"/>
        <v>98.67909867909867</v>
      </c>
      <c r="J47" s="25"/>
    </row>
    <row r="48" spans="1:10" ht="19.5" customHeight="1" outlineLevel="1">
      <c r="A48" s="4" t="s">
        <v>51</v>
      </c>
      <c r="B48" s="5" t="s">
        <v>8</v>
      </c>
      <c r="C48" s="5" t="s">
        <v>12</v>
      </c>
      <c r="D48" s="5" t="s">
        <v>28</v>
      </c>
      <c r="E48" s="5" t="s">
        <v>52</v>
      </c>
      <c r="F48" s="5"/>
      <c r="G48" s="12">
        <v>722</v>
      </c>
      <c r="H48" s="26" t="s">
        <v>188</v>
      </c>
      <c r="I48" s="11">
        <f t="shared" si="0"/>
        <v>100</v>
      </c>
      <c r="J48" s="25"/>
    </row>
    <row r="49" spans="1:10" ht="24" customHeight="1" outlineLevel="2">
      <c r="A49" s="4" t="s">
        <v>43</v>
      </c>
      <c r="B49" s="5" t="s">
        <v>8</v>
      </c>
      <c r="C49" s="5" t="s">
        <v>12</v>
      </c>
      <c r="D49" s="5" t="s">
        <v>28</v>
      </c>
      <c r="E49" s="5" t="s">
        <v>52</v>
      </c>
      <c r="F49" s="5" t="s">
        <v>44</v>
      </c>
      <c r="G49" s="15">
        <v>722</v>
      </c>
      <c r="H49" s="26" t="s">
        <v>188</v>
      </c>
      <c r="I49" s="11">
        <f t="shared" si="0"/>
        <v>100</v>
      </c>
      <c r="J49" s="25"/>
    </row>
    <row r="50" spans="1:10" ht="24.75" customHeight="1" outlineLevel="1">
      <c r="A50" s="4" t="s">
        <v>53</v>
      </c>
      <c r="B50" s="5" t="s">
        <v>8</v>
      </c>
      <c r="C50" s="5" t="s">
        <v>12</v>
      </c>
      <c r="D50" s="5" t="s">
        <v>28</v>
      </c>
      <c r="E50" s="5" t="s">
        <v>54</v>
      </c>
      <c r="F50" s="5"/>
      <c r="G50" s="13">
        <v>7000</v>
      </c>
      <c r="H50" s="26" t="s">
        <v>187</v>
      </c>
      <c r="I50" s="11">
        <f t="shared" si="0"/>
        <v>98.54285714285714</v>
      </c>
      <c r="J50" s="25"/>
    </row>
    <row r="51" spans="1:10" ht="21" customHeight="1" outlineLevel="2">
      <c r="A51" s="4" t="s">
        <v>43</v>
      </c>
      <c r="B51" s="5" t="s">
        <v>8</v>
      </c>
      <c r="C51" s="5" t="s">
        <v>12</v>
      </c>
      <c r="D51" s="5" t="s">
        <v>28</v>
      </c>
      <c r="E51" s="5" t="s">
        <v>54</v>
      </c>
      <c r="F51" s="5" t="s">
        <v>44</v>
      </c>
      <c r="G51" s="23">
        <v>7000</v>
      </c>
      <c r="H51" s="26" t="s">
        <v>187</v>
      </c>
      <c r="I51" s="11">
        <f t="shared" si="0"/>
        <v>98.54285714285714</v>
      </c>
      <c r="J51" s="25"/>
    </row>
    <row r="52" spans="1:10" ht="12.75" outlineLevel="2">
      <c r="A52" s="4" t="s">
        <v>55</v>
      </c>
      <c r="B52" s="5" t="s">
        <v>8</v>
      </c>
      <c r="C52" s="5" t="s">
        <v>56</v>
      </c>
      <c r="D52" s="5" t="s">
        <v>138</v>
      </c>
      <c r="E52" s="5" t="s">
        <v>130</v>
      </c>
      <c r="F52" s="5" t="s">
        <v>130</v>
      </c>
      <c r="G52" s="15">
        <v>38556</v>
      </c>
      <c r="H52" s="26" t="s">
        <v>186</v>
      </c>
      <c r="I52" s="11">
        <f t="shared" si="0"/>
        <v>100</v>
      </c>
      <c r="J52" s="25"/>
    </row>
    <row r="53" spans="1:10" ht="46.5" customHeight="1" outlineLevel="3">
      <c r="A53" s="4" t="s">
        <v>13</v>
      </c>
      <c r="B53" s="5" t="s">
        <v>8</v>
      </c>
      <c r="C53" s="5" t="s">
        <v>56</v>
      </c>
      <c r="D53" s="5" t="s">
        <v>14</v>
      </c>
      <c r="E53" s="5" t="s">
        <v>130</v>
      </c>
      <c r="F53" s="5" t="s">
        <v>130</v>
      </c>
      <c r="G53" s="12">
        <v>38556</v>
      </c>
      <c r="H53" s="26" t="s">
        <v>186</v>
      </c>
      <c r="I53" s="11">
        <f t="shared" si="0"/>
        <v>100</v>
      </c>
      <c r="J53" s="25"/>
    </row>
    <row r="54" spans="1:10" ht="39" customHeight="1" outlineLevel="6">
      <c r="A54" s="4" t="s">
        <v>57</v>
      </c>
      <c r="B54" s="5" t="s">
        <v>8</v>
      </c>
      <c r="C54" s="5" t="s">
        <v>56</v>
      </c>
      <c r="D54" s="5" t="s">
        <v>58</v>
      </c>
      <c r="E54" s="5" t="s">
        <v>130</v>
      </c>
      <c r="F54" s="5" t="s">
        <v>130</v>
      </c>
      <c r="G54" s="12">
        <v>34256</v>
      </c>
      <c r="H54" s="26" t="s">
        <v>185</v>
      </c>
      <c r="I54" s="11">
        <f t="shared" si="0"/>
        <v>100</v>
      </c>
      <c r="J54" s="25"/>
    </row>
    <row r="55" spans="1:10" ht="31.5" customHeight="1" outlineLevel="7">
      <c r="A55" s="4" t="s">
        <v>137</v>
      </c>
      <c r="B55" s="5" t="s">
        <v>8</v>
      </c>
      <c r="C55" s="5" t="s">
        <v>56</v>
      </c>
      <c r="D55" s="5" t="s">
        <v>58</v>
      </c>
      <c r="E55" s="5" t="s">
        <v>34</v>
      </c>
      <c r="F55" s="5" t="s">
        <v>42</v>
      </c>
      <c r="G55" s="12">
        <v>34256</v>
      </c>
      <c r="H55" s="26" t="s">
        <v>185</v>
      </c>
      <c r="I55" s="11">
        <f t="shared" si="0"/>
        <v>100</v>
      </c>
      <c r="J55" s="25"/>
    </row>
    <row r="56" spans="1:10" ht="33" customHeight="1">
      <c r="A56" s="4" t="s">
        <v>31</v>
      </c>
      <c r="B56" s="5" t="s">
        <v>8</v>
      </c>
      <c r="C56" s="5" t="s">
        <v>56</v>
      </c>
      <c r="D56" s="5" t="s">
        <v>58</v>
      </c>
      <c r="E56" s="5" t="s">
        <v>34</v>
      </c>
      <c r="F56" s="5"/>
      <c r="G56" s="12">
        <v>2000</v>
      </c>
      <c r="H56" s="26" t="s">
        <v>184</v>
      </c>
      <c r="I56" s="11">
        <f t="shared" si="0"/>
        <v>100</v>
      </c>
      <c r="J56" s="25"/>
    </row>
    <row r="57" spans="1:10" ht="30.75" customHeight="1" outlineLevel="1">
      <c r="A57" s="4" t="s">
        <v>33</v>
      </c>
      <c r="B57" s="5" t="s">
        <v>8</v>
      </c>
      <c r="C57" s="5" t="s">
        <v>56</v>
      </c>
      <c r="D57" s="5" t="s">
        <v>58</v>
      </c>
      <c r="E57" s="5" t="s">
        <v>34</v>
      </c>
      <c r="F57" s="5"/>
      <c r="G57" s="12">
        <v>2000</v>
      </c>
      <c r="H57" s="26" t="s">
        <v>184</v>
      </c>
      <c r="I57" s="11">
        <f t="shared" si="0"/>
        <v>100</v>
      </c>
      <c r="J57" s="25"/>
    </row>
    <row r="58" spans="1:10" ht="18" customHeight="1" outlineLevel="2">
      <c r="A58" s="4" t="s">
        <v>43</v>
      </c>
      <c r="B58" s="5" t="s">
        <v>8</v>
      </c>
      <c r="C58" s="5" t="s">
        <v>56</v>
      </c>
      <c r="D58" s="5" t="s">
        <v>58</v>
      </c>
      <c r="E58" s="5" t="s">
        <v>34</v>
      </c>
      <c r="F58" s="5" t="s">
        <v>44</v>
      </c>
      <c r="G58" s="12">
        <v>2000</v>
      </c>
      <c r="H58" s="26" t="s">
        <v>184</v>
      </c>
      <c r="I58" s="11">
        <f t="shared" si="0"/>
        <v>100</v>
      </c>
      <c r="J58" s="25"/>
    </row>
    <row r="59" spans="1:10" ht="15" customHeight="1" outlineLevel="7">
      <c r="A59" s="4" t="s">
        <v>47</v>
      </c>
      <c r="B59" s="5" t="s">
        <v>8</v>
      </c>
      <c r="C59" s="5" t="s">
        <v>56</v>
      </c>
      <c r="D59" s="5" t="s">
        <v>58</v>
      </c>
      <c r="E59" s="5" t="s">
        <v>48</v>
      </c>
      <c r="F59" s="5"/>
      <c r="G59" s="12">
        <v>2300</v>
      </c>
      <c r="H59" s="26" t="s">
        <v>183</v>
      </c>
      <c r="I59" s="11">
        <f t="shared" si="0"/>
        <v>100</v>
      </c>
      <c r="J59" s="25"/>
    </row>
    <row r="60" spans="1:10" ht="21" customHeight="1">
      <c r="A60" s="4" t="s">
        <v>49</v>
      </c>
      <c r="B60" s="5" t="s">
        <v>8</v>
      </c>
      <c r="C60" s="5" t="s">
        <v>56</v>
      </c>
      <c r="D60" s="5" t="s">
        <v>58</v>
      </c>
      <c r="E60" s="5" t="s">
        <v>50</v>
      </c>
      <c r="F60" s="5"/>
      <c r="G60" s="12">
        <v>2300</v>
      </c>
      <c r="H60" s="26" t="s">
        <v>183</v>
      </c>
      <c r="I60" s="11">
        <f t="shared" si="0"/>
        <v>100</v>
      </c>
      <c r="J60" s="25"/>
    </row>
    <row r="61" spans="1:10" ht="17.25" customHeight="1" outlineLevel="1">
      <c r="A61" s="4" t="s">
        <v>53</v>
      </c>
      <c r="B61" s="5" t="s">
        <v>8</v>
      </c>
      <c r="C61" s="5" t="s">
        <v>56</v>
      </c>
      <c r="D61" s="5" t="s">
        <v>58</v>
      </c>
      <c r="E61" s="5" t="s">
        <v>54</v>
      </c>
      <c r="F61" s="5"/>
      <c r="G61" s="12">
        <v>2300</v>
      </c>
      <c r="H61" s="26" t="s">
        <v>183</v>
      </c>
      <c r="I61" s="11">
        <f t="shared" si="0"/>
        <v>100</v>
      </c>
      <c r="J61" s="25"/>
    </row>
    <row r="62" spans="1:10" ht="23.25" customHeight="1" outlineLevel="2">
      <c r="A62" s="4" t="s">
        <v>43</v>
      </c>
      <c r="B62" s="5" t="s">
        <v>8</v>
      </c>
      <c r="C62" s="5" t="s">
        <v>56</v>
      </c>
      <c r="D62" s="5" t="s">
        <v>58</v>
      </c>
      <c r="E62" s="5" t="s">
        <v>54</v>
      </c>
      <c r="F62" s="5" t="s">
        <v>44</v>
      </c>
      <c r="G62" s="12">
        <v>2300</v>
      </c>
      <c r="H62" s="26" t="s">
        <v>183</v>
      </c>
      <c r="I62" s="11">
        <f t="shared" si="0"/>
        <v>100</v>
      </c>
      <c r="J62" s="25"/>
    </row>
    <row r="63" spans="1:10" ht="12.75" outlineLevel="1">
      <c r="A63" s="4" t="s">
        <v>59</v>
      </c>
      <c r="B63" s="5" t="s">
        <v>8</v>
      </c>
      <c r="C63" s="5" t="s">
        <v>60</v>
      </c>
      <c r="D63" s="5"/>
      <c r="E63" s="5"/>
      <c r="F63" s="5"/>
      <c r="G63" s="12">
        <f>SUM(G65)</f>
        <v>88302</v>
      </c>
      <c r="H63" s="26">
        <v>88302</v>
      </c>
      <c r="I63" s="11">
        <f t="shared" si="0"/>
        <v>100</v>
      </c>
      <c r="J63" s="25"/>
    </row>
    <row r="64" spans="1:10" ht="12.75" outlineLevel="2">
      <c r="A64" s="4" t="s">
        <v>61</v>
      </c>
      <c r="B64" s="5" t="s">
        <v>8</v>
      </c>
      <c r="C64" s="5" t="s">
        <v>62</v>
      </c>
      <c r="D64" s="5"/>
      <c r="E64" s="5"/>
      <c r="F64" s="5"/>
      <c r="G64" s="12">
        <f>SUM(G65)</f>
        <v>88302</v>
      </c>
      <c r="H64" s="26">
        <v>88302</v>
      </c>
      <c r="I64" s="11">
        <f t="shared" si="0"/>
        <v>100</v>
      </c>
      <c r="J64" s="25"/>
    </row>
    <row r="65" spans="1:10" ht="23.25" customHeight="1" outlineLevel="3">
      <c r="A65" s="4" t="s">
        <v>63</v>
      </c>
      <c r="B65" s="5" t="s">
        <v>8</v>
      </c>
      <c r="C65" s="5" t="s">
        <v>62</v>
      </c>
      <c r="D65" s="5" t="s">
        <v>117</v>
      </c>
      <c r="E65" s="5"/>
      <c r="F65" s="5"/>
      <c r="G65" s="12">
        <f>SUM(G66)</f>
        <v>88302</v>
      </c>
      <c r="H65" s="26">
        <v>88302</v>
      </c>
      <c r="I65" s="11">
        <f t="shared" si="0"/>
        <v>100</v>
      </c>
      <c r="J65" s="25"/>
    </row>
    <row r="66" spans="1:10" ht="45" customHeight="1" outlineLevel="6">
      <c r="A66" s="4" t="s">
        <v>65</v>
      </c>
      <c r="B66" s="5" t="s">
        <v>8</v>
      </c>
      <c r="C66" s="5" t="s">
        <v>62</v>
      </c>
      <c r="D66" s="5" t="s">
        <v>118</v>
      </c>
      <c r="E66" s="5"/>
      <c r="F66" s="5"/>
      <c r="G66" s="12">
        <f>SUM(G67+G74)</f>
        <v>88302</v>
      </c>
      <c r="H66" s="26">
        <v>88302</v>
      </c>
      <c r="I66" s="11">
        <f t="shared" si="0"/>
        <v>100</v>
      </c>
      <c r="J66" s="25"/>
    </row>
    <row r="67" spans="1:10" ht="63.75" outlineLevel="7">
      <c r="A67" s="4" t="s">
        <v>17</v>
      </c>
      <c r="B67" s="5" t="s">
        <v>8</v>
      </c>
      <c r="C67" s="5" t="s">
        <v>62</v>
      </c>
      <c r="D67" s="5" t="s">
        <v>118</v>
      </c>
      <c r="E67" s="5" t="s">
        <v>18</v>
      </c>
      <c r="F67" s="5"/>
      <c r="G67" s="12">
        <v>45753</v>
      </c>
      <c r="H67" s="26">
        <f>SUM(H68)</f>
        <v>45753</v>
      </c>
      <c r="I67" s="11">
        <f t="shared" si="0"/>
        <v>100</v>
      </c>
      <c r="J67" s="25"/>
    </row>
    <row r="68" spans="1:10" ht="33.75" customHeight="1">
      <c r="A68" s="4" t="s">
        <v>19</v>
      </c>
      <c r="B68" s="5" t="s">
        <v>8</v>
      </c>
      <c r="C68" s="5" t="s">
        <v>62</v>
      </c>
      <c r="D68" s="5" t="s">
        <v>118</v>
      </c>
      <c r="E68" s="5" t="s">
        <v>20</v>
      </c>
      <c r="F68" s="5"/>
      <c r="G68" s="12">
        <v>45753</v>
      </c>
      <c r="H68" s="26">
        <f>SUM(H69)</f>
        <v>45753</v>
      </c>
      <c r="I68" s="11">
        <f t="shared" si="0"/>
        <v>100</v>
      </c>
      <c r="J68" s="25"/>
    </row>
    <row r="69" spans="1:10" ht="31.5" customHeight="1" outlineLevel="1">
      <c r="A69" s="4" t="s">
        <v>21</v>
      </c>
      <c r="B69" s="5" t="s">
        <v>8</v>
      </c>
      <c r="C69" s="5" t="s">
        <v>62</v>
      </c>
      <c r="D69" s="5" t="s">
        <v>118</v>
      </c>
      <c r="E69" s="5" t="s">
        <v>22</v>
      </c>
      <c r="F69" s="5"/>
      <c r="G69" s="12">
        <f>SUM(G70+G71)</f>
        <v>45753</v>
      </c>
      <c r="H69" s="26">
        <f>SUM(H70+H71)</f>
        <v>45753</v>
      </c>
      <c r="I69" s="11">
        <f t="shared" si="0"/>
        <v>100</v>
      </c>
      <c r="J69" s="25"/>
    </row>
    <row r="70" spans="1:10" ht="19.5" customHeight="1" outlineLevel="2">
      <c r="A70" s="4" t="s">
        <v>23</v>
      </c>
      <c r="B70" s="5" t="s">
        <v>8</v>
      </c>
      <c r="C70" s="5" t="s">
        <v>62</v>
      </c>
      <c r="D70" s="5" t="s">
        <v>118</v>
      </c>
      <c r="E70" s="5" t="s">
        <v>22</v>
      </c>
      <c r="F70" s="5" t="s">
        <v>24</v>
      </c>
      <c r="G70" s="12">
        <v>35143</v>
      </c>
      <c r="H70" s="26" t="s">
        <v>182</v>
      </c>
      <c r="I70" s="11">
        <f t="shared" si="0"/>
        <v>100</v>
      </c>
      <c r="J70" s="25"/>
    </row>
    <row r="71" spans="1:10" ht="24.75" customHeight="1" outlineLevel="2">
      <c r="A71" s="4" t="s">
        <v>25</v>
      </c>
      <c r="B71" s="5" t="s">
        <v>8</v>
      </c>
      <c r="C71" s="5" t="s">
        <v>62</v>
      </c>
      <c r="D71" s="5" t="s">
        <v>118</v>
      </c>
      <c r="E71" s="5" t="s">
        <v>22</v>
      </c>
      <c r="F71" s="5" t="s">
        <v>26</v>
      </c>
      <c r="G71" s="12">
        <v>10610</v>
      </c>
      <c r="H71" s="26" t="s">
        <v>181</v>
      </c>
      <c r="I71" s="11">
        <f t="shared" si="0"/>
        <v>100</v>
      </c>
      <c r="J71" s="25"/>
    </row>
    <row r="72" spans="1:10" ht="30" customHeight="1" outlineLevel="7">
      <c r="A72" s="4" t="s">
        <v>29</v>
      </c>
      <c r="B72" s="5" t="s">
        <v>8</v>
      </c>
      <c r="C72" s="5" t="s">
        <v>62</v>
      </c>
      <c r="D72" s="5" t="s">
        <v>118</v>
      </c>
      <c r="E72" s="5" t="s">
        <v>30</v>
      </c>
      <c r="F72" s="5"/>
      <c r="G72" s="12">
        <v>42549</v>
      </c>
      <c r="H72" s="26" t="s">
        <v>180</v>
      </c>
      <c r="I72" s="11">
        <f t="shared" si="0"/>
        <v>100</v>
      </c>
      <c r="J72" s="25"/>
    </row>
    <row r="73" spans="1:10" ht="30.75" customHeight="1">
      <c r="A73" s="4" t="s">
        <v>31</v>
      </c>
      <c r="B73" s="5" t="s">
        <v>8</v>
      </c>
      <c r="C73" s="5" t="s">
        <v>62</v>
      </c>
      <c r="D73" s="5" t="s">
        <v>118</v>
      </c>
      <c r="E73" s="5" t="s">
        <v>32</v>
      </c>
      <c r="F73" s="5"/>
      <c r="G73" s="12">
        <v>42549</v>
      </c>
      <c r="H73" s="26" t="s">
        <v>180</v>
      </c>
      <c r="I73" s="11">
        <f t="shared" si="0"/>
        <v>100</v>
      </c>
      <c r="J73" s="25"/>
    </row>
    <row r="74" spans="1:10" ht="33" customHeight="1" outlineLevel="1">
      <c r="A74" s="4" t="s">
        <v>33</v>
      </c>
      <c r="B74" s="5" t="s">
        <v>8</v>
      </c>
      <c r="C74" s="5" t="s">
        <v>62</v>
      </c>
      <c r="D74" s="5" t="s">
        <v>118</v>
      </c>
      <c r="E74" s="5" t="s">
        <v>34</v>
      </c>
      <c r="F74" s="5"/>
      <c r="G74" s="12">
        <f>SUM(G75+G76)</f>
        <v>42549</v>
      </c>
      <c r="H74" s="26" t="s">
        <v>180</v>
      </c>
      <c r="I74" s="11">
        <f t="shared" si="0"/>
        <v>100</v>
      </c>
      <c r="J74" s="25"/>
    </row>
    <row r="75" spans="1:10" ht="18" customHeight="1" outlineLevel="2">
      <c r="A75" s="4" t="s">
        <v>66</v>
      </c>
      <c r="B75" s="5" t="s">
        <v>8</v>
      </c>
      <c r="C75" s="5" t="s">
        <v>62</v>
      </c>
      <c r="D75" s="5" t="s">
        <v>118</v>
      </c>
      <c r="E75" s="5" t="s">
        <v>34</v>
      </c>
      <c r="F75" s="5" t="s">
        <v>67</v>
      </c>
      <c r="G75" s="12">
        <v>26940</v>
      </c>
      <c r="H75" s="26" t="s">
        <v>179</v>
      </c>
      <c r="I75" s="11">
        <f t="shared" si="0"/>
        <v>100</v>
      </c>
      <c r="J75" s="25"/>
    </row>
    <row r="76" spans="1:10" ht="17.25" customHeight="1" outlineLevel="2">
      <c r="A76" s="4" t="s">
        <v>45</v>
      </c>
      <c r="B76" s="5" t="s">
        <v>8</v>
      </c>
      <c r="C76" s="5" t="s">
        <v>62</v>
      </c>
      <c r="D76" s="5" t="s">
        <v>118</v>
      </c>
      <c r="E76" s="5" t="s">
        <v>34</v>
      </c>
      <c r="F76" s="5" t="s">
        <v>46</v>
      </c>
      <c r="G76" s="12">
        <v>15609</v>
      </c>
      <c r="H76" s="26" t="s">
        <v>178</v>
      </c>
      <c r="I76" s="11">
        <f t="shared" si="0"/>
        <v>100</v>
      </c>
      <c r="J76" s="25"/>
    </row>
    <row r="77" spans="1:10" ht="12.75" outlineLevel="1">
      <c r="A77" s="4" t="s">
        <v>68</v>
      </c>
      <c r="B77" s="5" t="s">
        <v>8</v>
      </c>
      <c r="C77" s="5" t="s">
        <v>69</v>
      </c>
      <c r="D77" s="5"/>
      <c r="E77" s="5"/>
      <c r="F77" s="5"/>
      <c r="G77" s="12">
        <v>807700</v>
      </c>
      <c r="H77" s="26" t="s">
        <v>177</v>
      </c>
      <c r="I77" s="11">
        <f t="shared" si="0"/>
        <v>99.9978952581404</v>
      </c>
      <c r="J77" s="25"/>
    </row>
    <row r="78" spans="1:10" ht="12.75" outlineLevel="2">
      <c r="A78" s="4" t="s">
        <v>70</v>
      </c>
      <c r="B78" s="5" t="s">
        <v>8</v>
      </c>
      <c r="C78" s="5" t="s">
        <v>71</v>
      </c>
      <c r="D78" s="5"/>
      <c r="E78" s="5"/>
      <c r="F78" s="5"/>
      <c r="G78" s="12">
        <v>807700</v>
      </c>
      <c r="H78" s="26" t="s">
        <v>177</v>
      </c>
      <c r="I78" s="11">
        <f t="shared" si="0"/>
        <v>99.9978952581404</v>
      </c>
      <c r="J78" s="25"/>
    </row>
    <row r="79" spans="1:10" ht="27" customHeight="1" outlineLevel="3">
      <c r="A79" s="4" t="s">
        <v>63</v>
      </c>
      <c r="B79" s="5" t="s">
        <v>8</v>
      </c>
      <c r="C79" s="5" t="s">
        <v>71</v>
      </c>
      <c r="D79" s="5" t="s">
        <v>64</v>
      </c>
      <c r="E79" s="5"/>
      <c r="F79" s="5"/>
      <c r="G79" s="12">
        <v>807700</v>
      </c>
      <c r="H79" s="26" t="s">
        <v>177</v>
      </c>
      <c r="I79" s="11">
        <f t="shared" si="0"/>
        <v>99.9978952581404</v>
      </c>
      <c r="J79" s="25"/>
    </row>
    <row r="80" spans="1:10" ht="191.25" outlineLevel="6">
      <c r="A80" s="4" t="s">
        <v>72</v>
      </c>
      <c r="B80" s="5" t="s">
        <v>8</v>
      </c>
      <c r="C80" s="5" t="s">
        <v>71</v>
      </c>
      <c r="D80" s="5" t="s">
        <v>119</v>
      </c>
      <c r="E80" s="5"/>
      <c r="F80" s="5"/>
      <c r="G80" s="12">
        <v>807700</v>
      </c>
      <c r="H80" s="26" t="s">
        <v>177</v>
      </c>
      <c r="I80" s="11">
        <f t="shared" si="0"/>
        <v>99.9978952581404</v>
      </c>
      <c r="J80" s="25"/>
    </row>
    <row r="81" spans="1:10" ht="38.25" outlineLevel="7">
      <c r="A81" s="4" t="s">
        <v>29</v>
      </c>
      <c r="B81" s="5" t="s">
        <v>8</v>
      </c>
      <c r="C81" s="5" t="s">
        <v>71</v>
      </c>
      <c r="D81" s="5" t="s">
        <v>119</v>
      </c>
      <c r="E81" s="5" t="s">
        <v>30</v>
      </c>
      <c r="F81" s="5"/>
      <c r="G81" s="12">
        <v>807700</v>
      </c>
      <c r="H81" s="26" t="s">
        <v>177</v>
      </c>
      <c r="I81" s="11">
        <f t="shared" si="0"/>
        <v>99.9978952581404</v>
      </c>
      <c r="J81" s="25"/>
    </row>
    <row r="82" spans="1:10" ht="38.25">
      <c r="A82" s="4" t="s">
        <v>31</v>
      </c>
      <c r="B82" s="5" t="s">
        <v>8</v>
      </c>
      <c r="C82" s="5" t="s">
        <v>71</v>
      </c>
      <c r="D82" s="5" t="s">
        <v>119</v>
      </c>
      <c r="E82" s="5" t="s">
        <v>32</v>
      </c>
      <c r="F82" s="5"/>
      <c r="G82" s="12">
        <f>SUM(G83)</f>
        <v>807700</v>
      </c>
      <c r="H82" s="26" t="s">
        <v>177</v>
      </c>
      <c r="I82" s="11">
        <f t="shared" si="0"/>
        <v>99.9978952581404</v>
      </c>
      <c r="J82" s="25"/>
    </row>
    <row r="83" spans="1:10" ht="38.25" outlineLevel="1">
      <c r="A83" s="4" t="s">
        <v>33</v>
      </c>
      <c r="B83" s="5" t="s">
        <v>8</v>
      </c>
      <c r="C83" s="5" t="s">
        <v>71</v>
      </c>
      <c r="D83" s="5" t="s">
        <v>119</v>
      </c>
      <c r="E83" s="5" t="s">
        <v>34</v>
      </c>
      <c r="F83" s="5"/>
      <c r="G83" s="12">
        <f>SUM(G84+G85+G86)</f>
        <v>807700</v>
      </c>
      <c r="H83" s="26" t="s">
        <v>177</v>
      </c>
      <c r="I83" s="11">
        <f t="shared" si="0"/>
        <v>99.9978952581404</v>
      </c>
      <c r="J83" s="25"/>
    </row>
    <row r="84" spans="1:10" ht="12.75" outlineLevel="1">
      <c r="A84" s="4" t="s">
        <v>142</v>
      </c>
      <c r="B84" s="5" t="s">
        <v>8</v>
      </c>
      <c r="C84" s="5" t="s">
        <v>71</v>
      </c>
      <c r="D84" s="5" t="s">
        <v>119</v>
      </c>
      <c r="E84" s="5" t="s">
        <v>34</v>
      </c>
      <c r="F84" s="5" t="s">
        <v>38</v>
      </c>
      <c r="G84" s="12">
        <v>119389</v>
      </c>
      <c r="H84" s="26" t="s">
        <v>176</v>
      </c>
      <c r="I84" s="11">
        <f t="shared" si="0"/>
        <v>99.99497441137794</v>
      </c>
      <c r="J84" s="25"/>
    </row>
    <row r="85" spans="1:10" ht="25.5" outlineLevel="2">
      <c r="A85" s="4" t="s">
        <v>39</v>
      </c>
      <c r="B85" s="5" t="s">
        <v>8</v>
      </c>
      <c r="C85" s="5" t="s">
        <v>71</v>
      </c>
      <c r="D85" s="5" t="s">
        <v>119</v>
      </c>
      <c r="E85" s="5" t="s">
        <v>34</v>
      </c>
      <c r="F85" s="5" t="s">
        <v>40</v>
      </c>
      <c r="G85" s="12">
        <v>402983</v>
      </c>
      <c r="H85" s="26" t="s">
        <v>175</v>
      </c>
      <c r="I85" s="11">
        <f t="shared" si="0"/>
        <v>99.99751850574341</v>
      </c>
      <c r="J85" s="25"/>
    </row>
    <row r="86" spans="1:10" ht="12.75" outlineLevel="2">
      <c r="A86" s="4" t="s">
        <v>139</v>
      </c>
      <c r="B86" s="5" t="s">
        <v>8</v>
      </c>
      <c r="C86" s="5" t="s">
        <v>71</v>
      </c>
      <c r="D86" s="5" t="s">
        <v>119</v>
      </c>
      <c r="E86" s="5" t="s">
        <v>34</v>
      </c>
      <c r="F86" s="5" t="s">
        <v>42</v>
      </c>
      <c r="G86" s="12">
        <v>285328</v>
      </c>
      <c r="H86" s="26" t="s">
        <v>174</v>
      </c>
      <c r="I86" s="11">
        <f t="shared" si="0"/>
        <v>99.99964952615936</v>
      </c>
      <c r="J86" s="25"/>
    </row>
    <row r="87" spans="1:10" ht="12.75" outlineLevel="1">
      <c r="A87" s="2" t="s">
        <v>73</v>
      </c>
      <c r="B87" s="3" t="s">
        <v>8</v>
      </c>
      <c r="C87" s="3" t="s">
        <v>74</v>
      </c>
      <c r="D87" s="3"/>
      <c r="E87" s="3"/>
      <c r="F87" s="3"/>
      <c r="G87" s="11">
        <f>SUM(G88)</f>
        <v>562710</v>
      </c>
      <c r="H87" s="28" t="s">
        <v>173</v>
      </c>
      <c r="I87" s="11">
        <f aca="true" t="shared" si="1" ref="I87:I150">SUM(H87/G87*100)</f>
        <v>99.99431323417035</v>
      </c>
      <c r="J87" s="25"/>
    </row>
    <row r="88" spans="1:10" ht="12.75" outlineLevel="2">
      <c r="A88" s="4" t="s">
        <v>75</v>
      </c>
      <c r="B88" s="5" t="s">
        <v>8</v>
      </c>
      <c r="C88" s="5" t="s">
        <v>76</v>
      </c>
      <c r="D88" s="5"/>
      <c r="E88" s="5"/>
      <c r="F88" s="5"/>
      <c r="G88" s="12">
        <f>SUM(G90+G98+G103)</f>
        <v>562710</v>
      </c>
      <c r="H88" s="15" t="s">
        <v>173</v>
      </c>
      <c r="I88" s="11">
        <f t="shared" si="1"/>
        <v>99.99431323417035</v>
      </c>
      <c r="J88" s="25"/>
    </row>
    <row r="89" spans="1:10" ht="12.75" outlineLevel="3">
      <c r="A89" s="4" t="s">
        <v>63</v>
      </c>
      <c r="B89" s="5" t="s">
        <v>8</v>
      </c>
      <c r="C89" s="5" t="s">
        <v>76</v>
      </c>
      <c r="D89" s="5" t="s">
        <v>64</v>
      </c>
      <c r="E89" s="5"/>
      <c r="F89" s="5"/>
      <c r="G89" s="12">
        <f>SUM(G90)</f>
        <v>28300</v>
      </c>
      <c r="H89" s="26" t="s">
        <v>172</v>
      </c>
      <c r="I89" s="11">
        <f t="shared" si="1"/>
        <v>99.90459363957596</v>
      </c>
      <c r="J89" s="25"/>
    </row>
    <row r="90" spans="1:10" ht="140.25" outlineLevel="6">
      <c r="A90" s="4" t="s">
        <v>77</v>
      </c>
      <c r="B90" s="5" t="s">
        <v>8</v>
      </c>
      <c r="C90" s="5" t="s">
        <v>76</v>
      </c>
      <c r="D90" s="5" t="s">
        <v>120</v>
      </c>
      <c r="E90" s="5"/>
      <c r="F90" s="5"/>
      <c r="G90" s="12">
        <f>SUM(G91)</f>
        <v>28300</v>
      </c>
      <c r="H90" s="26" t="s">
        <v>172</v>
      </c>
      <c r="I90" s="11">
        <f t="shared" si="1"/>
        <v>99.90459363957596</v>
      </c>
      <c r="J90" s="25"/>
    </row>
    <row r="91" spans="1:10" ht="31.5" customHeight="1" outlineLevel="7">
      <c r="A91" s="4" t="s">
        <v>29</v>
      </c>
      <c r="B91" s="5" t="s">
        <v>8</v>
      </c>
      <c r="C91" s="5" t="s">
        <v>76</v>
      </c>
      <c r="D91" s="5" t="s">
        <v>120</v>
      </c>
      <c r="E91" s="5" t="s">
        <v>30</v>
      </c>
      <c r="F91" s="5"/>
      <c r="G91" s="12">
        <f>SUM(G92)</f>
        <v>28300</v>
      </c>
      <c r="H91" s="26" t="s">
        <v>172</v>
      </c>
      <c r="I91" s="11">
        <f t="shared" si="1"/>
        <v>99.90459363957596</v>
      </c>
      <c r="J91" s="25"/>
    </row>
    <row r="92" spans="1:10" ht="38.25">
      <c r="A92" s="4" t="s">
        <v>31</v>
      </c>
      <c r="B92" s="5" t="s">
        <v>8</v>
      </c>
      <c r="C92" s="5" t="s">
        <v>76</v>
      </c>
      <c r="D92" s="5" t="s">
        <v>120</v>
      </c>
      <c r="E92" s="5" t="s">
        <v>32</v>
      </c>
      <c r="F92" s="5"/>
      <c r="G92" s="12">
        <f>SUM(G93)</f>
        <v>28300</v>
      </c>
      <c r="H92" s="26" t="s">
        <v>172</v>
      </c>
      <c r="I92" s="11">
        <f t="shared" si="1"/>
        <v>99.90459363957596</v>
      </c>
      <c r="J92" s="25"/>
    </row>
    <row r="93" spans="1:10" ht="36" customHeight="1" outlineLevel="1">
      <c r="A93" s="4" t="s">
        <v>33</v>
      </c>
      <c r="B93" s="5" t="s">
        <v>8</v>
      </c>
      <c r="C93" s="5" t="s">
        <v>76</v>
      </c>
      <c r="D93" s="5" t="s">
        <v>120</v>
      </c>
      <c r="E93" s="5" t="s">
        <v>34</v>
      </c>
      <c r="F93" s="5"/>
      <c r="G93" s="12">
        <f>SUM(G94+G95)</f>
        <v>28300</v>
      </c>
      <c r="H93" s="26" t="s">
        <v>172</v>
      </c>
      <c r="I93" s="11">
        <f t="shared" si="1"/>
        <v>99.90459363957596</v>
      </c>
      <c r="J93" s="25"/>
    </row>
    <row r="94" spans="1:10" ht="16.5" customHeight="1" outlineLevel="2">
      <c r="A94" s="4" t="s">
        <v>39</v>
      </c>
      <c r="B94" s="5" t="s">
        <v>8</v>
      </c>
      <c r="C94" s="5" t="s">
        <v>76</v>
      </c>
      <c r="D94" s="5" t="s">
        <v>120</v>
      </c>
      <c r="E94" s="5" t="s">
        <v>34</v>
      </c>
      <c r="F94" s="5" t="s">
        <v>40</v>
      </c>
      <c r="G94" s="12">
        <v>22167</v>
      </c>
      <c r="H94" s="26" t="s">
        <v>171</v>
      </c>
      <c r="I94" s="11">
        <f t="shared" si="1"/>
        <v>99.87819732034104</v>
      </c>
      <c r="J94" s="25"/>
    </row>
    <row r="95" spans="1:10" ht="16.5" customHeight="1" outlineLevel="2">
      <c r="A95" s="4" t="s">
        <v>140</v>
      </c>
      <c r="B95" s="5" t="s">
        <v>8</v>
      </c>
      <c r="C95" s="5" t="s">
        <v>76</v>
      </c>
      <c r="D95" s="5" t="s">
        <v>141</v>
      </c>
      <c r="E95" s="5" t="s">
        <v>34</v>
      </c>
      <c r="F95" s="5" t="s">
        <v>42</v>
      </c>
      <c r="G95" s="12">
        <v>6133</v>
      </c>
      <c r="H95" s="26" t="s">
        <v>170</v>
      </c>
      <c r="I95" s="11">
        <f t="shared" si="1"/>
        <v>100</v>
      </c>
      <c r="J95" s="25"/>
    </row>
    <row r="96" spans="1:10" ht="12.75" outlineLevel="2">
      <c r="A96" s="4" t="s">
        <v>78</v>
      </c>
      <c r="B96" s="5" t="s">
        <v>8</v>
      </c>
      <c r="C96" s="5" t="s">
        <v>79</v>
      </c>
      <c r="D96" s="5"/>
      <c r="E96" s="5"/>
      <c r="F96" s="5"/>
      <c r="G96" s="12">
        <v>60000</v>
      </c>
      <c r="H96" s="26" t="s">
        <v>169</v>
      </c>
      <c r="I96" s="11">
        <f t="shared" si="1"/>
        <v>100</v>
      </c>
      <c r="J96" s="25"/>
    </row>
    <row r="97" spans="1:10" ht="21" customHeight="1" outlineLevel="3">
      <c r="A97" s="4" t="s">
        <v>63</v>
      </c>
      <c r="B97" s="5" t="s">
        <v>8</v>
      </c>
      <c r="C97" s="5" t="s">
        <v>79</v>
      </c>
      <c r="D97" s="5" t="s">
        <v>64</v>
      </c>
      <c r="E97" s="5"/>
      <c r="F97" s="5"/>
      <c r="G97" s="12">
        <v>60000</v>
      </c>
      <c r="H97" s="26" t="s">
        <v>169</v>
      </c>
      <c r="I97" s="11">
        <f t="shared" si="1"/>
        <v>100</v>
      </c>
      <c r="J97" s="25"/>
    </row>
    <row r="98" spans="1:10" ht="76.5" outlineLevel="6">
      <c r="A98" s="4" t="s">
        <v>80</v>
      </c>
      <c r="B98" s="5" t="s">
        <v>8</v>
      </c>
      <c r="C98" s="5" t="s">
        <v>79</v>
      </c>
      <c r="D98" s="5" t="s">
        <v>121</v>
      </c>
      <c r="E98" s="5"/>
      <c r="F98" s="5"/>
      <c r="G98" s="12">
        <v>60000</v>
      </c>
      <c r="H98" s="26" t="s">
        <v>169</v>
      </c>
      <c r="I98" s="11">
        <f t="shared" si="1"/>
        <v>100</v>
      </c>
      <c r="J98" s="25"/>
    </row>
    <row r="99" spans="1:10" ht="31.5" customHeight="1" outlineLevel="7">
      <c r="A99" s="4" t="s">
        <v>29</v>
      </c>
      <c r="B99" s="5" t="s">
        <v>8</v>
      </c>
      <c r="C99" s="5" t="s">
        <v>79</v>
      </c>
      <c r="D99" s="5" t="s">
        <v>121</v>
      </c>
      <c r="E99" s="5" t="s">
        <v>30</v>
      </c>
      <c r="F99" s="5"/>
      <c r="G99" s="12">
        <v>60000</v>
      </c>
      <c r="H99" s="26" t="s">
        <v>169</v>
      </c>
      <c r="I99" s="11">
        <f t="shared" si="1"/>
        <v>100</v>
      </c>
      <c r="J99" s="25"/>
    </row>
    <row r="100" spans="1:10" ht="31.5" customHeight="1">
      <c r="A100" s="4" t="s">
        <v>31</v>
      </c>
      <c r="B100" s="5" t="s">
        <v>8</v>
      </c>
      <c r="C100" s="5" t="s">
        <v>79</v>
      </c>
      <c r="D100" s="5" t="s">
        <v>121</v>
      </c>
      <c r="E100" s="5" t="s">
        <v>32</v>
      </c>
      <c r="F100" s="5"/>
      <c r="G100" s="12">
        <v>60000</v>
      </c>
      <c r="H100" s="26" t="s">
        <v>169</v>
      </c>
      <c r="I100" s="11">
        <f t="shared" si="1"/>
        <v>100</v>
      </c>
      <c r="J100" s="25"/>
    </row>
    <row r="101" spans="1:10" ht="42" customHeight="1" outlineLevel="1">
      <c r="A101" s="4" t="s">
        <v>33</v>
      </c>
      <c r="B101" s="5" t="s">
        <v>8</v>
      </c>
      <c r="C101" s="5" t="s">
        <v>79</v>
      </c>
      <c r="D101" s="5" t="s">
        <v>121</v>
      </c>
      <c r="E101" s="5" t="s">
        <v>34</v>
      </c>
      <c r="F101" s="5"/>
      <c r="G101" s="12">
        <v>60000</v>
      </c>
      <c r="H101" s="26" t="s">
        <v>169</v>
      </c>
      <c r="I101" s="11">
        <f t="shared" si="1"/>
        <v>100</v>
      </c>
      <c r="J101" s="25"/>
    </row>
    <row r="102" spans="1:10" ht="18.75" customHeight="1" outlineLevel="2">
      <c r="A102" s="4" t="s">
        <v>37</v>
      </c>
      <c r="B102" s="5" t="s">
        <v>8</v>
      </c>
      <c r="C102" s="5" t="s">
        <v>79</v>
      </c>
      <c r="D102" s="5" t="s">
        <v>121</v>
      </c>
      <c r="E102" s="5" t="s">
        <v>34</v>
      </c>
      <c r="F102" s="5" t="s">
        <v>38</v>
      </c>
      <c r="G102" s="12">
        <v>60000</v>
      </c>
      <c r="H102" s="26" t="s">
        <v>169</v>
      </c>
      <c r="I102" s="11">
        <f t="shared" si="1"/>
        <v>100</v>
      </c>
      <c r="J102" s="25"/>
    </row>
    <row r="103" spans="1:10" ht="12.75" outlineLevel="2">
      <c r="A103" s="4" t="s">
        <v>81</v>
      </c>
      <c r="B103" s="5" t="s">
        <v>8</v>
      </c>
      <c r="C103" s="5" t="s">
        <v>82</v>
      </c>
      <c r="D103" s="5"/>
      <c r="E103" s="5"/>
      <c r="F103" s="5"/>
      <c r="G103" s="12">
        <f>SUM(G104+G120+G133)</f>
        <v>474410</v>
      </c>
      <c r="H103" s="15" t="s">
        <v>168</v>
      </c>
      <c r="I103" s="11">
        <f t="shared" si="1"/>
        <v>99.99894605931578</v>
      </c>
      <c r="J103" s="25"/>
    </row>
    <row r="104" spans="1:11" ht="39.75" customHeight="1" outlineLevel="3">
      <c r="A104" s="4" t="s">
        <v>83</v>
      </c>
      <c r="B104" s="5" t="s">
        <v>8</v>
      </c>
      <c r="C104" s="5" t="s">
        <v>82</v>
      </c>
      <c r="D104" s="5" t="s">
        <v>84</v>
      </c>
      <c r="E104" s="5"/>
      <c r="F104" s="5"/>
      <c r="G104" s="12">
        <f>SUM(G105+G114)</f>
        <v>362310</v>
      </c>
      <c r="H104" s="26" t="s">
        <v>167</v>
      </c>
      <c r="I104" s="11">
        <f t="shared" si="1"/>
        <v>99.9991719797963</v>
      </c>
      <c r="J104" s="25"/>
      <c r="K104" s="25"/>
    </row>
    <row r="105" spans="1:10" ht="31.5" customHeight="1" outlineLevel="4">
      <c r="A105" s="4" t="s">
        <v>85</v>
      </c>
      <c r="B105" s="5" t="s">
        <v>8</v>
      </c>
      <c r="C105" s="5" t="s">
        <v>82</v>
      </c>
      <c r="D105" s="5" t="s">
        <v>86</v>
      </c>
      <c r="E105" s="5"/>
      <c r="F105" s="5"/>
      <c r="G105" s="13">
        <f>SUM(G106)</f>
        <v>262310</v>
      </c>
      <c r="H105" s="26" t="s">
        <v>166</v>
      </c>
      <c r="I105" s="11">
        <f t="shared" si="1"/>
        <v>99.99885631504708</v>
      </c>
      <c r="J105" s="25"/>
    </row>
    <row r="106" spans="1:10" ht="18" customHeight="1" outlineLevel="6">
      <c r="A106" s="4" t="s">
        <v>87</v>
      </c>
      <c r="B106" s="5" t="s">
        <v>8</v>
      </c>
      <c r="C106" s="5" t="s">
        <v>82</v>
      </c>
      <c r="D106" s="5" t="s">
        <v>88</v>
      </c>
      <c r="E106" s="5"/>
      <c r="F106" s="5"/>
      <c r="G106" s="13">
        <f>SUM(G107+G111)</f>
        <v>262310</v>
      </c>
      <c r="H106" s="26" t="s">
        <v>166</v>
      </c>
      <c r="I106" s="11">
        <f t="shared" si="1"/>
        <v>99.99885631504708</v>
      </c>
      <c r="J106" s="25"/>
    </row>
    <row r="107" spans="1:10" ht="45.75" customHeight="1" outlineLevel="7">
      <c r="A107" s="4" t="s">
        <v>29</v>
      </c>
      <c r="B107" s="5" t="s">
        <v>8</v>
      </c>
      <c r="C107" s="5" t="s">
        <v>82</v>
      </c>
      <c r="D107" s="5" t="s">
        <v>88</v>
      </c>
      <c r="E107" s="5" t="s">
        <v>30</v>
      </c>
      <c r="F107" s="5"/>
      <c r="G107" s="13">
        <v>258850</v>
      </c>
      <c r="H107" s="26" t="s">
        <v>165</v>
      </c>
      <c r="I107" s="11">
        <f t="shared" si="1"/>
        <v>100</v>
      </c>
      <c r="J107" s="25"/>
    </row>
    <row r="108" spans="1:10" ht="36" customHeight="1">
      <c r="A108" s="4" t="s">
        <v>31</v>
      </c>
      <c r="B108" s="5" t="s">
        <v>8</v>
      </c>
      <c r="C108" s="5" t="s">
        <v>82</v>
      </c>
      <c r="D108" s="5" t="s">
        <v>88</v>
      </c>
      <c r="E108" s="5" t="s">
        <v>32</v>
      </c>
      <c r="F108" s="5"/>
      <c r="G108" s="13">
        <v>258850</v>
      </c>
      <c r="H108" s="26" t="s">
        <v>165</v>
      </c>
      <c r="I108" s="11">
        <f t="shared" si="1"/>
        <v>100</v>
      </c>
      <c r="J108" s="25"/>
    </row>
    <row r="109" spans="1:10" ht="29.25" customHeight="1" outlineLevel="1">
      <c r="A109" s="4" t="s">
        <v>33</v>
      </c>
      <c r="B109" s="5" t="s">
        <v>8</v>
      </c>
      <c r="C109" s="5" t="s">
        <v>82</v>
      </c>
      <c r="D109" s="5" t="s">
        <v>88</v>
      </c>
      <c r="E109" s="5" t="s">
        <v>34</v>
      </c>
      <c r="F109" s="5"/>
      <c r="G109" s="13">
        <v>258850</v>
      </c>
      <c r="H109" s="26" t="s">
        <v>165</v>
      </c>
      <c r="I109" s="11">
        <f t="shared" si="1"/>
        <v>100</v>
      </c>
      <c r="J109" s="25"/>
    </row>
    <row r="110" spans="1:10" ht="19.5" customHeight="1" outlineLevel="2">
      <c r="A110" s="4" t="s">
        <v>37</v>
      </c>
      <c r="B110" s="5" t="s">
        <v>8</v>
      </c>
      <c r="C110" s="5" t="s">
        <v>82</v>
      </c>
      <c r="D110" s="5" t="s">
        <v>88</v>
      </c>
      <c r="E110" s="5" t="s">
        <v>34</v>
      </c>
      <c r="F110" s="5" t="s">
        <v>38</v>
      </c>
      <c r="G110" s="13">
        <v>258850</v>
      </c>
      <c r="H110" s="26" t="s">
        <v>165</v>
      </c>
      <c r="I110" s="11">
        <f t="shared" si="1"/>
        <v>100</v>
      </c>
      <c r="J110" s="25"/>
    </row>
    <row r="111" spans="1:10" ht="19.5" customHeight="1" outlineLevel="2">
      <c r="A111" s="4" t="s">
        <v>135</v>
      </c>
      <c r="B111" s="5" t="s">
        <v>8</v>
      </c>
      <c r="C111" s="5" t="s">
        <v>82</v>
      </c>
      <c r="D111" s="5" t="s">
        <v>88</v>
      </c>
      <c r="E111" s="5" t="s">
        <v>54</v>
      </c>
      <c r="F111" s="5"/>
      <c r="G111" s="13">
        <v>3460</v>
      </c>
      <c r="H111" s="26" t="s">
        <v>164</v>
      </c>
      <c r="I111" s="11">
        <f t="shared" si="1"/>
        <v>99.91329479768785</v>
      </c>
      <c r="J111" s="25"/>
    </row>
    <row r="112" spans="1:10" ht="19.5" customHeight="1" outlineLevel="2">
      <c r="A112" s="4" t="s">
        <v>134</v>
      </c>
      <c r="B112" s="5" t="s">
        <v>8</v>
      </c>
      <c r="C112" s="5" t="s">
        <v>82</v>
      </c>
      <c r="D112" s="5" t="s">
        <v>88</v>
      </c>
      <c r="E112" s="5" t="s">
        <v>54</v>
      </c>
      <c r="F112" s="5" t="s">
        <v>44</v>
      </c>
      <c r="G112" s="13">
        <v>3460</v>
      </c>
      <c r="H112" s="26" t="s">
        <v>164</v>
      </c>
      <c r="I112" s="11">
        <f t="shared" si="1"/>
        <v>99.91329479768785</v>
      </c>
      <c r="J112" s="25"/>
    </row>
    <row r="113" spans="1:10" ht="21.75" customHeight="1" outlineLevel="6">
      <c r="A113" s="4" t="s">
        <v>89</v>
      </c>
      <c r="B113" s="5" t="s">
        <v>8</v>
      </c>
      <c r="C113" s="5" t="s">
        <v>82</v>
      </c>
      <c r="D113" s="5" t="s">
        <v>90</v>
      </c>
      <c r="E113" s="5"/>
      <c r="F113" s="5"/>
      <c r="G113" s="12">
        <v>100000</v>
      </c>
      <c r="H113" s="26" t="s">
        <v>163</v>
      </c>
      <c r="I113" s="11">
        <f t="shared" si="1"/>
        <v>100</v>
      </c>
      <c r="J113" s="25"/>
    </row>
    <row r="114" spans="1:10" ht="31.5" customHeight="1" outlineLevel="7">
      <c r="A114" s="4" t="s">
        <v>29</v>
      </c>
      <c r="B114" s="5" t="s">
        <v>8</v>
      </c>
      <c r="C114" s="5" t="s">
        <v>82</v>
      </c>
      <c r="D114" s="5" t="s">
        <v>90</v>
      </c>
      <c r="E114" s="5" t="s">
        <v>30</v>
      </c>
      <c r="F114" s="5"/>
      <c r="G114" s="12">
        <v>100000</v>
      </c>
      <c r="H114" s="26" t="s">
        <v>163</v>
      </c>
      <c r="I114" s="11">
        <f t="shared" si="1"/>
        <v>100</v>
      </c>
      <c r="J114" s="25"/>
    </row>
    <row r="115" spans="1:10" ht="40.5" customHeight="1">
      <c r="A115" s="4" t="s">
        <v>31</v>
      </c>
      <c r="B115" s="5" t="s">
        <v>8</v>
      </c>
      <c r="C115" s="5" t="s">
        <v>82</v>
      </c>
      <c r="D115" s="5" t="s">
        <v>90</v>
      </c>
      <c r="E115" s="5" t="s">
        <v>32</v>
      </c>
      <c r="F115" s="5"/>
      <c r="G115" s="12">
        <v>100000</v>
      </c>
      <c r="H115" s="26" t="s">
        <v>163</v>
      </c>
      <c r="I115" s="11">
        <f t="shared" si="1"/>
        <v>100</v>
      </c>
      <c r="J115" s="25"/>
    </row>
    <row r="116" spans="1:10" ht="37.5" customHeight="1" outlineLevel="1">
      <c r="A116" s="4" t="s">
        <v>33</v>
      </c>
      <c r="B116" s="5" t="s">
        <v>8</v>
      </c>
      <c r="C116" s="5" t="s">
        <v>82</v>
      </c>
      <c r="D116" s="5" t="s">
        <v>90</v>
      </c>
      <c r="E116" s="5" t="s">
        <v>34</v>
      </c>
      <c r="F116" s="5"/>
      <c r="G116" s="12">
        <v>100000</v>
      </c>
      <c r="H116" s="26" t="s">
        <v>163</v>
      </c>
      <c r="I116" s="11">
        <f t="shared" si="1"/>
        <v>100</v>
      </c>
      <c r="J116" s="25"/>
    </row>
    <row r="117" spans="1:10" ht="23.25" customHeight="1" outlineLevel="2">
      <c r="A117" s="4" t="s">
        <v>41</v>
      </c>
      <c r="B117" s="5" t="s">
        <v>8</v>
      </c>
      <c r="C117" s="5" t="s">
        <v>82</v>
      </c>
      <c r="D117" s="5" t="s">
        <v>90</v>
      </c>
      <c r="E117" s="5" t="s">
        <v>34</v>
      </c>
      <c r="F117" s="5" t="s">
        <v>42</v>
      </c>
      <c r="G117" s="12">
        <v>50000</v>
      </c>
      <c r="H117" s="26" t="s">
        <v>162</v>
      </c>
      <c r="I117" s="11">
        <f t="shared" si="1"/>
        <v>100</v>
      </c>
      <c r="J117" s="25"/>
    </row>
    <row r="118" spans="1:10" ht="19.5" customHeight="1" outlineLevel="2">
      <c r="A118" s="4" t="s">
        <v>53</v>
      </c>
      <c r="B118" s="5" t="s">
        <v>8</v>
      </c>
      <c r="C118" s="5" t="s">
        <v>82</v>
      </c>
      <c r="D118" s="5" t="s">
        <v>90</v>
      </c>
      <c r="E118" s="5" t="s">
        <v>54</v>
      </c>
      <c r="F118" s="5"/>
      <c r="G118" s="12">
        <v>50000</v>
      </c>
      <c r="H118" s="26" t="s">
        <v>162</v>
      </c>
      <c r="I118" s="11">
        <f t="shared" si="1"/>
        <v>100</v>
      </c>
      <c r="J118" s="25"/>
    </row>
    <row r="119" spans="1:10" ht="18" customHeight="1" outlineLevel="2">
      <c r="A119" s="4" t="s">
        <v>43</v>
      </c>
      <c r="B119" s="5" t="s">
        <v>8</v>
      </c>
      <c r="C119" s="5" t="s">
        <v>82</v>
      </c>
      <c r="D119" s="5" t="s">
        <v>90</v>
      </c>
      <c r="E119" s="5" t="s">
        <v>54</v>
      </c>
      <c r="F119" s="5" t="s">
        <v>44</v>
      </c>
      <c r="G119" s="12">
        <v>50000</v>
      </c>
      <c r="H119" s="26" t="s">
        <v>162</v>
      </c>
      <c r="I119" s="11">
        <f t="shared" si="1"/>
        <v>100</v>
      </c>
      <c r="J119" s="25"/>
    </row>
    <row r="120" spans="1:10" ht="21" customHeight="1" outlineLevel="3">
      <c r="A120" s="4" t="s">
        <v>63</v>
      </c>
      <c r="B120" s="5" t="s">
        <v>8</v>
      </c>
      <c r="C120" s="5" t="s">
        <v>82</v>
      </c>
      <c r="D120" s="5" t="s">
        <v>64</v>
      </c>
      <c r="E120" s="5"/>
      <c r="F120" s="5"/>
      <c r="G120" s="12">
        <f>SUM(G121+G127)</f>
        <v>44300</v>
      </c>
      <c r="H120" s="26" t="s">
        <v>161</v>
      </c>
      <c r="I120" s="11">
        <f t="shared" si="1"/>
        <v>99.99774266365688</v>
      </c>
      <c r="J120" s="25"/>
    </row>
    <row r="121" spans="1:10" ht="30" customHeight="1" outlineLevel="6">
      <c r="A121" s="4" t="s">
        <v>91</v>
      </c>
      <c r="B121" s="5" t="s">
        <v>8</v>
      </c>
      <c r="C121" s="5" t="s">
        <v>82</v>
      </c>
      <c r="D121" s="5" t="s">
        <v>122</v>
      </c>
      <c r="E121" s="5"/>
      <c r="F121" s="5"/>
      <c r="G121" s="12">
        <v>30000</v>
      </c>
      <c r="H121" s="26" t="s">
        <v>160</v>
      </c>
      <c r="I121" s="11">
        <f t="shared" si="1"/>
        <v>100</v>
      </c>
      <c r="J121" s="25"/>
    </row>
    <row r="122" spans="1:10" ht="31.5" customHeight="1" outlineLevel="7">
      <c r="A122" s="4" t="s">
        <v>29</v>
      </c>
      <c r="B122" s="5" t="s">
        <v>8</v>
      </c>
      <c r="C122" s="5" t="s">
        <v>82</v>
      </c>
      <c r="D122" s="5" t="s">
        <v>122</v>
      </c>
      <c r="E122" s="5" t="s">
        <v>30</v>
      </c>
      <c r="F122" s="5"/>
      <c r="G122" s="12">
        <v>30000</v>
      </c>
      <c r="H122" s="26" t="s">
        <v>160</v>
      </c>
      <c r="I122" s="11">
        <f t="shared" si="1"/>
        <v>100</v>
      </c>
      <c r="J122" s="25"/>
    </row>
    <row r="123" spans="1:10" ht="32.25" customHeight="1">
      <c r="A123" s="4" t="s">
        <v>31</v>
      </c>
      <c r="B123" s="5" t="s">
        <v>8</v>
      </c>
      <c r="C123" s="5" t="s">
        <v>82</v>
      </c>
      <c r="D123" s="5" t="s">
        <v>122</v>
      </c>
      <c r="E123" s="5" t="s">
        <v>32</v>
      </c>
      <c r="F123" s="5"/>
      <c r="G123" s="12">
        <v>30000</v>
      </c>
      <c r="H123" s="26" t="s">
        <v>160</v>
      </c>
      <c r="I123" s="11">
        <f t="shared" si="1"/>
        <v>100</v>
      </c>
      <c r="J123" s="25"/>
    </row>
    <row r="124" spans="1:10" ht="30" customHeight="1" outlineLevel="1">
      <c r="A124" s="4" t="s">
        <v>33</v>
      </c>
      <c r="B124" s="5" t="s">
        <v>8</v>
      </c>
      <c r="C124" s="5" t="s">
        <v>82</v>
      </c>
      <c r="D124" s="5" t="s">
        <v>122</v>
      </c>
      <c r="E124" s="5" t="s">
        <v>34</v>
      </c>
      <c r="F124" s="5"/>
      <c r="G124" s="12">
        <v>30000</v>
      </c>
      <c r="H124" s="26" t="s">
        <v>160</v>
      </c>
      <c r="I124" s="11">
        <f t="shared" si="1"/>
        <v>100</v>
      </c>
      <c r="J124" s="25"/>
    </row>
    <row r="125" spans="1:10" ht="18" customHeight="1" outlineLevel="2">
      <c r="A125" s="4" t="s">
        <v>39</v>
      </c>
      <c r="B125" s="5" t="s">
        <v>8</v>
      </c>
      <c r="C125" s="5" t="s">
        <v>82</v>
      </c>
      <c r="D125" s="5" t="s">
        <v>122</v>
      </c>
      <c r="E125" s="5" t="s">
        <v>34</v>
      </c>
      <c r="F125" s="5" t="s">
        <v>40</v>
      </c>
      <c r="G125" s="12">
        <v>23436</v>
      </c>
      <c r="H125" s="26" t="s">
        <v>159</v>
      </c>
      <c r="I125" s="11">
        <f t="shared" si="1"/>
        <v>100</v>
      </c>
      <c r="J125" s="25"/>
    </row>
    <row r="126" spans="1:10" ht="18" customHeight="1" outlineLevel="2">
      <c r="A126" s="4" t="s">
        <v>143</v>
      </c>
      <c r="B126" s="5" t="s">
        <v>8</v>
      </c>
      <c r="C126" s="5" t="s">
        <v>82</v>
      </c>
      <c r="D126" s="5" t="s">
        <v>122</v>
      </c>
      <c r="E126" s="5" t="s">
        <v>34</v>
      </c>
      <c r="F126" s="5" t="s">
        <v>46</v>
      </c>
      <c r="G126" s="12">
        <v>6564</v>
      </c>
      <c r="H126" s="26" t="s">
        <v>158</v>
      </c>
      <c r="I126" s="11">
        <f t="shared" si="1"/>
        <v>100</v>
      </c>
      <c r="J126" s="25"/>
    </row>
    <row r="127" spans="1:10" ht="32.25" customHeight="1" outlineLevel="6">
      <c r="A127" s="4" t="s">
        <v>92</v>
      </c>
      <c r="B127" s="5" t="s">
        <v>8</v>
      </c>
      <c r="C127" s="5" t="s">
        <v>82</v>
      </c>
      <c r="D127" s="5" t="s">
        <v>123</v>
      </c>
      <c r="E127" s="5"/>
      <c r="F127" s="5"/>
      <c r="G127" s="12">
        <v>14300</v>
      </c>
      <c r="H127" s="26" t="s">
        <v>157</v>
      </c>
      <c r="I127" s="11">
        <f t="shared" si="1"/>
        <v>99.993006993007</v>
      </c>
      <c r="J127" s="25"/>
    </row>
    <row r="128" spans="1:10" ht="31.5" customHeight="1" outlineLevel="7">
      <c r="A128" s="4" t="s">
        <v>29</v>
      </c>
      <c r="B128" s="5" t="s">
        <v>8</v>
      </c>
      <c r="C128" s="5" t="s">
        <v>82</v>
      </c>
      <c r="D128" s="5" t="s">
        <v>123</v>
      </c>
      <c r="E128" s="5" t="s">
        <v>30</v>
      </c>
      <c r="F128" s="5"/>
      <c r="G128" s="12">
        <v>14300</v>
      </c>
      <c r="H128" s="26" t="s">
        <v>157</v>
      </c>
      <c r="I128" s="11">
        <f t="shared" si="1"/>
        <v>99.993006993007</v>
      </c>
      <c r="J128" s="25"/>
    </row>
    <row r="129" spans="1:10" ht="30" customHeight="1">
      <c r="A129" s="4" t="s">
        <v>31</v>
      </c>
      <c r="B129" s="5" t="s">
        <v>8</v>
      </c>
      <c r="C129" s="5" t="s">
        <v>82</v>
      </c>
      <c r="D129" s="5" t="s">
        <v>123</v>
      </c>
      <c r="E129" s="5" t="s">
        <v>32</v>
      </c>
      <c r="F129" s="5"/>
      <c r="G129" s="12">
        <v>14300</v>
      </c>
      <c r="H129" s="26" t="s">
        <v>157</v>
      </c>
      <c r="I129" s="11">
        <f t="shared" si="1"/>
        <v>99.993006993007</v>
      </c>
      <c r="J129" s="25"/>
    </row>
    <row r="130" spans="1:10" ht="29.25" customHeight="1" outlineLevel="1">
      <c r="A130" s="4" t="s">
        <v>33</v>
      </c>
      <c r="B130" s="5" t="s">
        <v>8</v>
      </c>
      <c r="C130" s="5" t="s">
        <v>82</v>
      </c>
      <c r="D130" s="5" t="s">
        <v>123</v>
      </c>
      <c r="E130" s="5" t="s">
        <v>34</v>
      </c>
      <c r="F130" s="5"/>
      <c r="G130" s="12">
        <v>14300</v>
      </c>
      <c r="H130" s="26" t="s">
        <v>157</v>
      </c>
      <c r="I130" s="11">
        <f t="shared" si="1"/>
        <v>99.993006993007</v>
      </c>
      <c r="J130" s="25"/>
    </row>
    <row r="131" spans="1:10" ht="18" customHeight="1" outlineLevel="2">
      <c r="A131" s="4" t="s">
        <v>39</v>
      </c>
      <c r="B131" s="5" t="s">
        <v>8</v>
      </c>
      <c r="C131" s="5" t="s">
        <v>82</v>
      </c>
      <c r="D131" s="5" t="s">
        <v>123</v>
      </c>
      <c r="E131" s="5" t="s">
        <v>34</v>
      </c>
      <c r="F131" s="5" t="s">
        <v>40</v>
      </c>
      <c r="G131" s="12">
        <v>6300</v>
      </c>
      <c r="H131" s="26" t="s">
        <v>156</v>
      </c>
      <c r="I131" s="11">
        <f t="shared" si="1"/>
        <v>99.98412698412699</v>
      </c>
      <c r="J131" s="25"/>
    </row>
    <row r="132" spans="1:10" ht="18" customHeight="1" outlineLevel="2">
      <c r="A132" s="21" t="s">
        <v>137</v>
      </c>
      <c r="B132" s="5" t="s">
        <v>8</v>
      </c>
      <c r="C132" s="5" t="s">
        <v>82</v>
      </c>
      <c r="D132" s="5" t="s">
        <v>123</v>
      </c>
      <c r="E132" s="5" t="s">
        <v>34</v>
      </c>
      <c r="F132" s="5" t="s">
        <v>42</v>
      </c>
      <c r="G132" s="12">
        <v>8000</v>
      </c>
      <c r="H132" s="26" t="s">
        <v>155</v>
      </c>
      <c r="I132" s="11">
        <f t="shared" si="1"/>
        <v>100</v>
      </c>
      <c r="J132" s="25"/>
    </row>
    <row r="133" spans="1:10" ht="31.5" customHeight="1" outlineLevel="2">
      <c r="A133" s="7" t="s">
        <v>124</v>
      </c>
      <c r="B133" s="8" t="s">
        <v>8</v>
      </c>
      <c r="C133" s="8" t="s">
        <v>82</v>
      </c>
      <c r="D133" s="8" t="s">
        <v>129</v>
      </c>
      <c r="E133" s="8" t="s">
        <v>130</v>
      </c>
      <c r="F133" s="8"/>
      <c r="G133" s="12">
        <v>67800</v>
      </c>
      <c r="H133" s="26" t="s">
        <v>154</v>
      </c>
      <c r="I133" s="11">
        <f t="shared" si="1"/>
        <v>99.99852507374631</v>
      </c>
      <c r="J133" s="25"/>
    </row>
    <row r="134" spans="1:10" ht="40.5" customHeight="1" outlineLevel="2">
      <c r="A134" s="7" t="s">
        <v>125</v>
      </c>
      <c r="B134" s="8" t="s">
        <v>8</v>
      </c>
      <c r="C134" s="8" t="s">
        <v>82</v>
      </c>
      <c r="D134" s="8" t="s">
        <v>131</v>
      </c>
      <c r="E134" s="8" t="s">
        <v>130</v>
      </c>
      <c r="F134" s="8"/>
      <c r="G134" s="12">
        <v>67800</v>
      </c>
      <c r="H134" s="26" t="s">
        <v>154</v>
      </c>
      <c r="I134" s="11">
        <f t="shared" si="1"/>
        <v>99.99852507374631</v>
      </c>
      <c r="J134" s="25"/>
    </row>
    <row r="135" spans="1:10" ht="51.75" customHeight="1" outlineLevel="2">
      <c r="A135" s="7" t="s">
        <v>126</v>
      </c>
      <c r="B135" s="8" t="s">
        <v>8</v>
      </c>
      <c r="C135" s="8" t="s">
        <v>82</v>
      </c>
      <c r="D135" s="8" t="s">
        <v>132</v>
      </c>
      <c r="E135" s="8" t="s">
        <v>130</v>
      </c>
      <c r="F135" s="8"/>
      <c r="G135" s="12">
        <v>67800</v>
      </c>
      <c r="H135" s="26" t="s">
        <v>154</v>
      </c>
      <c r="I135" s="11">
        <f t="shared" si="1"/>
        <v>99.99852507374631</v>
      </c>
      <c r="J135" s="25"/>
    </row>
    <row r="136" spans="1:10" ht="37.5" customHeight="1" outlineLevel="2">
      <c r="A136" s="7" t="s">
        <v>127</v>
      </c>
      <c r="B136" s="8" t="s">
        <v>8</v>
      </c>
      <c r="C136" s="8" t="s">
        <v>82</v>
      </c>
      <c r="D136" s="8" t="s">
        <v>132</v>
      </c>
      <c r="E136" s="8" t="s">
        <v>34</v>
      </c>
      <c r="F136" s="8" t="s">
        <v>133</v>
      </c>
      <c r="G136" s="12">
        <v>67800</v>
      </c>
      <c r="H136" s="26" t="s">
        <v>154</v>
      </c>
      <c r="I136" s="11">
        <f t="shared" si="1"/>
        <v>99.99852507374631</v>
      </c>
      <c r="J136" s="25"/>
    </row>
    <row r="137" spans="1:10" ht="27" customHeight="1" outlineLevel="2">
      <c r="A137" s="7" t="s">
        <v>136</v>
      </c>
      <c r="B137" s="8" t="s">
        <v>8</v>
      </c>
      <c r="C137" s="8" t="s">
        <v>82</v>
      </c>
      <c r="D137" s="8" t="s">
        <v>132</v>
      </c>
      <c r="E137" s="8" t="s">
        <v>34</v>
      </c>
      <c r="F137" s="8" t="s">
        <v>40</v>
      </c>
      <c r="G137" s="12">
        <v>30000</v>
      </c>
      <c r="H137" s="26" t="s">
        <v>153</v>
      </c>
      <c r="I137" s="11">
        <f t="shared" si="1"/>
        <v>99.99666666666667</v>
      </c>
      <c r="J137" s="25"/>
    </row>
    <row r="138" spans="1:10" ht="18" customHeight="1" outlineLevel="2">
      <c r="A138" s="7" t="s">
        <v>128</v>
      </c>
      <c r="B138" s="8" t="s">
        <v>8</v>
      </c>
      <c r="C138" s="8" t="s">
        <v>82</v>
      </c>
      <c r="D138" s="8" t="s">
        <v>132</v>
      </c>
      <c r="E138" s="8" t="s">
        <v>34</v>
      </c>
      <c r="F138" s="8" t="s">
        <v>42</v>
      </c>
      <c r="G138" s="12">
        <v>37800</v>
      </c>
      <c r="H138" s="26" t="s">
        <v>152</v>
      </c>
      <c r="I138" s="11">
        <f t="shared" si="1"/>
        <v>100</v>
      </c>
      <c r="J138" s="25"/>
    </row>
    <row r="139" spans="1:10" ht="12.75" outlineLevel="1">
      <c r="A139" s="9" t="s">
        <v>93</v>
      </c>
      <c r="B139" s="10" t="s">
        <v>8</v>
      </c>
      <c r="C139" s="10" t="s">
        <v>94</v>
      </c>
      <c r="D139" s="10"/>
      <c r="E139" s="10"/>
      <c r="F139" s="10"/>
      <c r="G139" s="14">
        <v>1026900</v>
      </c>
      <c r="H139" s="29">
        <v>1026821</v>
      </c>
      <c r="I139" s="11">
        <f t="shared" si="1"/>
        <v>99.99230694322719</v>
      </c>
      <c r="J139" s="25"/>
    </row>
    <row r="140" spans="1:10" ht="12.75" outlineLevel="2">
      <c r="A140" s="4" t="s">
        <v>95</v>
      </c>
      <c r="B140" s="5" t="s">
        <v>8</v>
      </c>
      <c r="C140" s="5" t="s">
        <v>96</v>
      </c>
      <c r="D140" s="5"/>
      <c r="E140" s="5"/>
      <c r="F140" s="5"/>
      <c r="G140" s="15">
        <v>1026900</v>
      </c>
      <c r="H140" s="15">
        <f>SUM(H141+H149)</f>
        <v>1026821</v>
      </c>
      <c r="I140" s="11">
        <f t="shared" si="1"/>
        <v>99.99230694322719</v>
      </c>
      <c r="J140" s="25"/>
    </row>
    <row r="141" spans="1:10" ht="18.75" customHeight="1" outlineLevel="3">
      <c r="A141" s="4" t="s">
        <v>97</v>
      </c>
      <c r="B141" s="5" t="s">
        <v>8</v>
      </c>
      <c r="C141" s="5" t="s">
        <v>96</v>
      </c>
      <c r="D141" s="5" t="s">
        <v>98</v>
      </c>
      <c r="E141" s="5"/>
      <c r="F141" s="5"/>
      <c r="G141" s="13">
        <v>188000</v>
      </c>
      <c r="H141" s="26" t="s">
        <v>151</v>
      </c>
      <c r="I141" s="11">
        <f t="shared" si="1"/>
        <v>99.95797872340425</v>
      </c>
      <c r="J141" s="25"/>
    </row>
    <row r="142" spans="1:10" ht="15.75" customHeight="1" outlineLevel="6">
      <c r="A142" s="4" t="s">
        <v>99</v>
      </c>
      <c r="B142" s="5" t="s">
        <v>8</v>
      </c>
      <c r="C142" s="5" t="s">
        <v>96</v>
      </c>
      <c r="D142" s="5" t="s">
        <v>98</v>
      </c>
      <c r="E142" s="5"/>
      <c r="F142" s="5"/>
      <c r="G142" s="13">
        <v>188000</v>
      </c>
      <c r="H142" s="26" t="s">
        <v>151</v>
      </c>
      <c r="I142" s="11">
        <f t="shared" si="1"/>
        <v>99.95797872340425</v>
      </c>
      <c r="J142" s="25"/>
    </row>
    <row r="143" spans="1:10" ht="39" customHeight="1" outlineLevel="7">
      <c r="A143" s="4" t="s">
        <v>29</v>
      </c>
      <c r="B143" s="5" t="s">
        <v>8</v>
      </c>
      <c r="C143" s="5" t="s">
        <v>96</v>
      </c>
      <c r="D143" s="5" t="s">
        <v>98</v>
      </c>
      <c r="E143" s="5" t="s">
        <v>30</v>
      </c>
      <c r="F143" s="5"/>
      <c r="G143" s="13">
        <v>188000</v>
      </c>
      <c r="H143" s="26" t="s">
        <v>151</v>
      </c>
      <c r="I143" s="11">
        <f t="shared" si="1"/>
        <v>99.95797872340425</v>
      </c>
      <c r="J143" s="25"/>
    </row>
    <row r="144" spans="1:10" ht="30" customHeight="1">
      <c r="A144" s="4" t="s">
        <v>31</v>
      </c>
      <c r="B144" s="5" t="s">
        <v>8</v>
      </c>
      <c r="C144" s="5" t="s">
        <v>96</v>
      </c>
      <c r="D144" s="5" t="s">
        <v>98</v>
      </c>
      <c r="E144" s="5" t="s">
        <v>32</v>
      </c>
      <c r="F144" s="5"/>
      <c r="G144" s="13">
        <v>188000</v>
      </c>
      <c r="H144" s="26" t="s">
        <v>151</v>
      </c>
      <c r="I144" s="11">
        <f t="shared" si="1"/>
        <v>99.95797872340425</v>
      </c>
      <c r="J144" s="25"/>
    </row>
    <row r="145" spans="1:10" ht="30" customHeight="1" outlineLevel="1">
      <c r="A145" s="4" t="s">
        <v>33</v>
      </c>
      <c r="B145" s="5" t="s">
        <v>8</v>
      </c>
      <c r="C145" s="5" t="s">
        <v>96</v>
      </c>
      <c r="D145" s="5" t="s">
        <v>98</v>
      </c>
      <c r="E145" s="5" t="s">
        <v>34</v>
      </c>
      <c r="F145" s="5"/>
      <c r="G145" s="13">
        <v>188000</v>
      </c>
      <c r="H145" s="26" t="s">
        <v>151</v>
      </c>
      <c r="I145" s="11">
        <f t="shared" si="1"/>
        <v>99.95797872340425</v>
      </c>
      <c r="J145" s="25"/>
    </row>
    <row r="146" spans="1:10" ht="15.75" customHeight="1" outlineLevel="2">
      <c r="A146" s="4" t="s">
        <v>37</v>
      </c>
      <c r="B146" s="5" t="s">
        <v>8</v>
      </c>
      <c r="C146" s="5" t="s">
        <v>96</v>
      </c>
      <c r="D146" s="5" t="s">
        <v>98</v>
      </c>
      <c r="E146" s="5" t="s">
        <v>34</v>
      </c>
      <c r="F146" s="5" t="s">
        <v>38</v>
      </c>
      <c r="G146" s="24">
        <v>158000</v>
      </c>
      <c r="H146" s="30" t="s">
        <v>150</v>
      </c>
      <c r="I146" s="11">
        <f t="shared" si="1"/>
        <v>100</v>
      </c>
      <c r="J146" s="25"/>
    </row>
    <row r="147" spans="1:10" ht="15.75" customHeight="1" outlineLevel="2">
      <c r="A147" s="4" t="s">
        <v>39</v>
      </c>
      <c r="B147" s="5" t="s">
        <v>8</v>
      </c>
      <c r="C147" s="5" t="s">
        <v>96</v>
      </c>
      <c r="D147" s="5" t="s">
        <v>98</v>
      </c>
      <c r="E147" s="5" t="s">
        <v>34</v>
      </c>
      <c r="F147" s="5" t="s">
        <v>40</v>
      </c>
      <c r="G147" s="13">
        <v>13000</v>
      </c>
      <c r="H147" s="31" t="s">
        <v>149</v>
      </c>
      <c r="I147" s="11">
        <f t="shared" si="1"/>
        <v>100</v>
      </c>
      <c r="J147" s="25"/>
    </row>
    <row r="148" spans="1:10" ht="15.75" customHeight="1" outlineLevel="2">
      <c r="A148" s="4" t="s">
        <v>41</v>
      </c>
      <c r="B148" s="5" t="s">
        <v>8</v>
      </c>
      <c r="C148" s="5" t="s">
        <v>96</v>
      </c>
      <c r="D148" s="5" t="s">
        <v>98</v>
      </c>
      <c r="E148" s="5" t="s">
        <v>34</v>
      </c>
      <c r="F148" s="5" t="s">
        <v>42</v>
      </c>
      <c r="G148" s="13">
        <v>17000</v>
      </c>
      <c r="H148" s="31" t="s">
        <v>148</v>
      </c>
      <c r="I148" s="11">
        <f t="shared" si="1"/>
        <v>99.53529411764706</v>
      </c>
      <c r="J148" s="25"/>
    </row>
    <row r="149" spans="1:10" ht="15.75" customHeight="1" outlineLevel="3">
      <c r="A149" s="4" t="s">
        <v>63</v>
      </c>
      <c r="B149" s="5" t="s">
        <v>8</v>
      </c>
      <c r="C149" s="5" t="s">
        <v>96</v>
      </c>
      <c r="D149" s="5" t="s">
        <v>64</v>
      </c>
      <c r="E149" s="5"/>
      <c r="F149" s="5"/>
      <c r="G149" s="12">
        <v>838900</v>
      </c>
      <c r="H149" s="26">
        <v>838900</v>
      </c>
      <c r="I149" s="11">
        <f t="shared" si="1"/>
        <v>100</v>
      </c>
      <c r="J149" s="25"/>
    </row>
    <row r="150" spans="1:10" ht="30" customHeight="1" outlineLevel="6">
      <c r="A150" s="4" t="s">
        <v>100</v>
      </c>
      <c r="B150" s="5" t="s">
        <v>8</v>
      </c>
      <c r="C150" s="5" t="s">
        <v>96</v>
      </c>
      <c r="D150" s="5" t="s">
        <v>101</v>
      </c>
      <c r="E150" s="5"/>
      <c r="F150" s="5"/>
      <c r="G150" s="12">
        <v>838900</v>
      </c>
      <c r="H150" s="26">
        <v>838900</v>
      </c>
      <c r="I150" s="11">
        <f t="shared" si="1"/>
        <v>100</v>
      </c>
      <c r="J150" s="25"/>
    </row>
    <row r="151" spans="1:10" ht="19.5" customHeight="1" outlineLevel="7">
      <c r="A151" s="4" t="s">
        <v>102</v>
      </c>
      <c r="B151" s="5" t="s">
        <v>8</v>
      </c>
      <c r="C151" s="5" t="s">
        <v>96</v>
      </c>
      <c r="D151" s="5" t="s">
        <v>101</v>
      </c>
      <c r="E151" s="5" t="s">
        <v>103</v>
      </c>
      <c r="F151" s="5"/>
      <c r="G151" s="12">
        <v>838900</v>
      </c>
      <c r="H151" s="26">
        <v>838900</v>
      </c>
      <c r="I151" s="11">
        <f aca="true" t="shared" si="2" ref="I151:I162">SUM(H151/G151*100)</f>
        <v>100</v>
      </c>
      <c r="J151" s="25"/>
    </row>
    <row r="152" spans="1:10" ht="17.25" customHeight="1">
      <c r="A152" s="4" t="s">
        <v>104</v>
      </c>
      <c r="B152" s="5" t="s">
        <v>8</v>
      </c>
      <c r="C152" s="5" t="s">
        <v>96</v>
      </c>
      <c r="D152" s="5" t="s">
        <v>101</v>
      </c>
      <c r="E152" s="5" t="s">
        <v>105</v>
      </c>
      <c r="F152" s="5"/>
      <c r="G152" s="12">
        <v>838900</v>
      </c>
      <c r="H152" s="26">
        <v>838900</v>
      </c>
      <c r="I152" s="11">
        <f t="shared" si="2"/>
        <v>100</v>
      </c>
      <c r="J152" s="25"/>
    </row>
    <row r="153" spans="1:10" ht="18.75" customHeight="1" outlineLevel="1">
      <c r="A153" s="4" t="s">
        <v>106</v>
      </c>
      <c r="B153" s="5" t="s">
        <v>8</v>
      </c>
      <c r="C153" s="5" t="s">
        <v>96</v>
      </c>
      <c r="D153" s="5" t="s">
        <v>101</v>
      </c>
      <c r="E153" s="5" t="s">
        <v>105</v>
      </c>
      <c r="F153" s="5"/>
      <c r="G153" s="12">
        <v>838900</v>
      </c>
      <c r="H153" s="26">
        <v>838900</v>
      </c>
      <c r="I153" s="11">
        <f t="shared" si="2"/>
        <v>100</v>
      </c>
      <c r="J153" s="25"/>
    </row>
    <row r="154" spans="1:10" ht="32.25" customHeight="1" outlineLevel="2">
      <c r="A154" s="4" t="s">
        <v>107</v>
      </c>
      <c r="B154" s="5" t="s">
        <v>8</v>
      </c>
      <c r="C154" s="5" t="s">
        <v>96</v>
      </c>
      <c r="D154" s="5" t="s">
        <v>101</v>
      </c>
      <c r="E154" s="5" t="s">
        <v>105</v>
      </c>
      <c r="F154" s="5" t="s">
        <v>108</v>
      </c>
      <c r="G154" s="26" t="s">
        <v>147</v>
      </c>
      <c r="H154" s="26">
        <v>838900</v>
      </c>
      <c r="I154" s="11">
        <f t="shared" si="2"/>
        <v>100.00119205140126</v>
      </c>
      <c r="J154" s="25"/>
    </row>
    <row r="155" spans="1:10" ht="12.75" outlineLevel="1">
      <c r="A155" s="2" t="s">
        <v>109</v>
      </c>
      <c r="B155" s="3" t="s">
        <v>8</v>
      </c>
      <c r="C155" s="3" t="s">
        <v>110</v>
      </c>
      <c r="D155" s="3"/>
      <c r="E155" s="3"/>
      <c r="F155" s="3"/>
      <c r="G155" s="16">
        <v>23100</v>
      </c>
      <c r="H155" s="26">
        <v>23019</v>
      </c>
      <c r="I155" s="11">
        <f t="shared" si="2"/>
        <v>99.64935064935065</v>
      </c>
      <c r="J155" s="25"/>
    </row>
    <row r="156" spans="1:10" ht="12.75" outlineLevel="2">
      <c r="A156" s="4" t="s">
        <v>111</v>
      </c>
      <c r="B156" s="5" t="s">
        <v>8</v>
      </c>
      <c r="C156" s="5" t="s">
        <v>112</v>
      </c>
      <c r="D156" s="5"/>
      <c r="E156" s="5"/>
      <c r="F156" s="5"/>
      <c r="G156" s="13">
        <v>23100</v>
      </c>
      <c r="H156" s="26">
        <v>23019</v>
      </c>
      <c r="I156" s="11">
        <f t="shared" si="2"/>
        <v>99.64935064935065</v>
      </c>
      <c r="J156" s="25"/>
    </row>
    <row r="157" spans="1:10" ht="24" customHeight="1" outlineLevel="3">
      <c r="A157" s="4" t="s">
        <v>63</v>
      </c>
      <c r="B157" s="5" t="s">
        <v>8</v>
      </c>
      <c r="C157" s="5" t="s">
        <v>112</v>
      </c>
      <c r="D157" s="5" t="s">
        <v>64</v>
      </c>
      <c r="E157" s="5"/>
      <c r="F157" s="5"/>
      <c r="G157" s="13">
        <v>23100</v>
      </c>
      <c r="H157" s="26">
        <v>23019</v>
      </c>
      <c r="I157" s="11">
        <f t="shared" si="2"/>
        <v>99.64935064935065</v>
      </c>
      <c r="J157" s="25"/>
    </row>
    <row r="158" spans="1:10" ht="43.5" customHeight="1" outlineLevel="6">
      <c r="A158" s="4" t="s">
        <v>113</v>
      </c>
      <c r="B158" s="5" t="s">
        <v>8</v>
      </c>
      <c r="C158" s="5" t="s">
        <v>112</v>
      </c>
      <c r="D158" s="5" t="s">
        <v>114</v>
      </c>
      <c r="E158" s="5"/>
      <c r="F158" s="5"/>
      <c r="G158" s="13">
        <v>23100</v>
      </c>
      <c r="H158" s="26">
        <v>23019</v>
      </c>
      <c r="I158" s="11">
        <f t="shared" si="2"/>
        <v>99.64935064935065</v>
      </c>
      <c r="J158" s="25"/>
    </row>
    <row r="159" spans="1:10" ht="18.75" customHeight="1" outlineLevel="7">
      <c r="A159" s="4" t="s">
        <v>102</v>
      </c>
      <c r="B159" s="5" t="s">
        <v>8</v>
      </c>
      <c r="C159" s="5" t="s">
        <v>112</v>
      </c>
      <c r="D159" s="5" t="s">
        <v>114</v>
      </c>
      <c r="E159" s="5" t="s">
        <v>103</v>
      </c>
      <c r="F159" s="5"/>
      <c r="G159" s="13">
        <v>23100</v>
      </c>
      <c r="H159" s="26">
        <v>23019</v>
      </c>
      <c r="I159" s="11">
        <f t="shared" si="2"/>
        <v>99.64935064935065</v>
      </c>
      <c r="J159" s="25"/>
    </row>
    <row r="160" spans="1:10" ht="18.75" customHeight="1">
      <c r="A160" s="4" t="s">
        <v>104</v>
      </c>
      <c r="B160" s="5" t="s">
        <v>8</v>
      </c>
      <c r="C160" s="5" t="s">
        <v>112</v>
      </c>
      <c r="D160" s="5" t="s">
        <v>114</v>
      </c>
      <c r="E160" s="5" t="s">
        <v>105</v>
      </c>
      <c r="F160" s="5"/>
      <c r="G160" s="13">
        <v>23100</v>
      </c>
      <c r="H160" s="26">
        <v>23019</v>
      </c>
      <c r="I160" s="11">
        <f t="shared" si="2"/>
        <v>99.64935064935065</v>
      </c>
      <c r="J160" s="25"/>
    </row>
    <row r="161" spans="1:10" ht="18" customHeight="1" outlineLevel="1">
      <c r="A161" s="4" t="s">
        <v>106</v>
      </c>
      <c r="B161" s="5" t="s">
        <v>8</v>
      </c>
      <c r="C161" s="5" t="s">
        <v>112</v>
      </c>
      <c r="D161" s="5" t="s">
        <v>114</v>
      </c>
      <c r="E161" s="5" t="s">
        <v>105</v>
      </c>
      <c r="F161" s="5"/>
      <c r="G161" s="13">
        <v>23100</v>
      </c>
      <c r="H161" s="26">
        <v>23019</v>
      </c>
      <c r="I161" s="11">
        <f t="shared" si="2"/>
        <v>99.64935064935065</v>
      </c>
      <c r="J161" s="25"/>
    </row>
    <row r="162" spans="1:10" ht="29.25" customHeight="1" outlineLevel="2">
      <c r="A162" s="4" t="s">
        <v>107</v>
      </c>
      <c r="B162" s="5" t="s">
        <v>8</v>
      </c>
      <c r="C162" s="5" t="s">
        <v>112</v>
      </c>
      <c r="D162" s="5" t="s">
        <v>114</v>
      </c>
      <c r="E162" s="5" t="s">
        <v>105</v>
      </c>
      <c r="F162" s="5" t="s">
        <v>108</v>
      </c>
      <c r="G162" s="13">
        <v>23100</v>
      </c>
      <c r="H162" s="26">
        <v>23019</v>
      </c>
      <c r="I162" s="11">
        <f t="shared" si="2"/>
        <v>99.64935064935065</v>
      </c>
      <c r="J162" s="25"/>
    </row>
    <row r="163" spans="1:10" ht="12.75">
      <c r="A163" s="6" t="s">
        <v>115</v>
      </c>
      <c r="B163" s="6"/>
      <c r="C163" s="6"/>
      <c r="D163" s="6"/>
      <c r="E163" s="6"/>
      <c r="F163" s="6"/>
      <c r="G163" s="11">
        <f>SUM(G22)</f>
        <v>3616424</v>
      </c>
      <c r="H163" s="11">
        <f>SUM(H22)</f>
        <v>3615758</v>
      </c>
      <c r="I163" s="11">
        <f>SUM(I22)</f>
        <v>99.98158401780323</v>
      </c>
      <c r="J163" s="25"/>
    </row>
    <row r="164" spans="1:9" ht="12.75">
      <c r="A164" s="1"/>
      <c r="B164" s="1"/>
      <c r="C164" s="1"/>
      <c r="D164" s="1"/>
      <c r="E164" s="1"/>
      <c r="F164" s="1"/>
      <c r="G164" s="17"/>
      <c r="H164" s="32"/>
      <c r="I164" s="18"/>
    </row>
    <row r="165" spans="1:9" ht="12.75">
      <c r="A165" s="39"/>
      <c r="B165" s="39"/>
      <c r="C165" s="39"/>
      <c r="D165" s="39"/>
      <c r="E165" s="40"/>
      <c r="F165" s="39"/>
      <c r="G165" s="39"/>
      <c r="H165" s="39"/>
      <c r="I165" s="39"/>
    </row>
  </sheetData>
  <sheetProtection/>
  <mergeCells count="17">
    <mergeCell ref="A19:I19"/>
    <mergeCell ref="A16:I16"/>
    <mergeCell ref="A20:A21"/>
    <mergeCell ref="H20:H21"/>
    <mergeCell ref="B20:B21"/>
    <mergeCell ref="C20:C21"/>
    <mergeCell ref="D20:D21"/>
    <mergeCell ref="A1:A2"/>
    <mergeCell ref="A4:I13"/>
    <mergeCell ref="E20:E21"/>
    <mergeCell ref="F20:F21"/>
    <mergeCell ref="I20:I21"/>
    <mergeCell ref="A165:D165"/>
    <mergeCell ref="E165:I165"/>
    <mergeCell ref="G20:G21"/>
    <mergeCell ref="A17:I17"/>
    <mergeCell ref="A18:I18"/>
  </mergeCells>
  <printOptions/>
  <pageMargins left="0.5905511811023623" right="0.1968503937007874" top="0.1968503937007874" bottom="0" header="0.3937007874015748" footer="0.3937007874015748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3:H14"/>
  <sheetViews>
    <sheetView zoomScalePageLayoutView="0" workbookViewId="0" topLeftCell="A1">
      <selection activeCell="C13" sqref="C13:H14"/>
    </sheetView>
  </sheetViews>
  <sheetFormatPr defaultColWidth="9.140625" defaultRowHeight="12.75"/>
  <sheetData>
    <row r="13" spans="3:8" ht="38.25">
      <c r="C13" s="4" t="s">
        <v>135</v>
      </c>
      <c r="D13" s="5" t="s">
        <v>8</v>
      </c>
      <c r="E13" s="5" t="s">
        <v>82</v>
      </c>
      <c r="F13" s="5" t="s">
        <v>88</v>
      </c>
      <c r="G13" s="5" t="s">
        <v>54</v>
      </c>
      <c r="H13" s="5"/>
    </row>
    <row r="14" spans="3:8" ht="25.5">
      <c r="C14" s="4" t="s">
        <v>134</v>
      </c>
      <c r="D14" s="5" t="s">
        <v>8</v>
      </c>
      <c r="E14" s="5" t="s">
        <v>82</v>
      </c>
      <c r="F14" s="5" t="s">
        <v>88</v>
      </c>
      <c r="G14" s="5" t="s">
        <v>54</v>
      </c>
      <c r="H14" s="5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0:F20"/>
  <sheetViews>
    <sheetView zoomScalePageLayoutView="0" workbookViewId="0" topLeftCell="A1">
      <selection activeCell="C20" sqref="C20:F20"/>
    </sheetView>
  </sheetViews>
  <sheetFormatPr defaultColWidth="9.140625" defaultRowHeight="12.75"/>
  <sheetData>
    <row r="20" spans="3:6" ht="25.5">
      <c r="C20" s="5" t="s">
        <v>8</v>
      </c>
      <c r="D20" s="5" t="s">
        <v>96</v>
      </c>
      <c r="E20" s="5" t="s">
        <v>98</v>
      </c>
      <c r="F20" s="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2017-03-10T06:28:52Z</cp:lastPrinted>
  <dcterms:created xsi:type="dcterms:W3CDTF">2016-01-02T08:05:17Z</dcterms:created>
  <dcterms:modified xsi:type="dcterms:W3CDTF">2017-03-10T06:30:54Z</dcterms:modified>
  <cp:category/>
  <cp:version/>
  <cp:contentType/>
  <cp:contentStatus/>
</cp:coreProperties>
</file>