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80" windowHeight="1110" activeTab="0"/>
  </bookViews>
  <sheets>
    <sheet name="Документ" sheetId="1" r:id="rId1"/>
  </sheets>
  <definedNames>
    <definedName name="_xlnm.Print_Titles" localSheetId="0">'Документ'!$8:$10</definedName>
  </definedNames>
  <calcPr fullCalcOnLoad="1"/>
</workbook>
</file>

<file path=xl/sharedStrings.xml><?xml version="1.0" encoding="utf-8"?>
<sst xmlns="http://schemas.openxmlformats.org/spreadsheetml/2006/main" count="458" uniqueCount="194">
  <si>
    <t>(рублей)</t>
  </si>
  <si>
    <t>Наименование</t>
  </si>
  <si>
    <t>Раздел, подраздел</t>
  </si>
  <si>
    <t>Целевая статья</t>
  </si>
  <si>
    <t>Группы и подгруппы видов расходов</t>
  </si>
  <si>
    <t>ОБЩЕГОСУДАРСТВЕННЫЕ ВОПРОСЫ</t>
  </si>
  <si>
    <t>0100</t>
  </si>
  <si>
    <t>0103</t>
  </si>
  <si>
    <t>25 0 00 00000</t>
  </si>
  <si>
    <t>25 0 01 00000</t>
  </si>
  <si>
    <t>25 0 01 00200</t>
  </si>
  <si>
    <t>100</t>
  </si>
  <si>
    <t>120</t>
  </si>
  <si>
    <t>0104</t>
  </si>
  <si>
    <t>25 0 02 00000</t>
  </si>
  <si>
    <t>25 0 02 00300</t>
  </si>
  <si>
    <t>25 0 02 00400</t>
  </si>
  <si>
    <t>200</t>
  </si>
  <si>
    <t>240</t>
  </si>
  <si>
    <t>0111</t>
  </si>
  <si>
    <t>25 0 03 00000</t>
  </si>
  <si>
    <t>25 0 03 00500</t>
  </si>
  <si>
    <t>800</t>
  </si>
  <si>
    <t>870</t>
  </si>
  <si>
    <t>0113</t>
  </si>
  <si>
    <t>25 0 04 00000</t>
  </si>
  <si>
    <t>25 0 04 00600</t>
  </si>
  <si>
    <t>0200</t>
  </si>
  <si>
    <t>0203</t>
  </si>
  <si>
    <t>99 0 00 00000</t>
  </si>
  <si>
    <t>99 9 00 00000</t>
  </si>
  <si>
    <t>99 9 00 51180</t>
  </si>
  <si>
    <t>0300</t>
  </si>
  <si>
    <t>0309</t>
  </si>
  <si>
    <t>01 0 00 00000</t>
  </si>
  <si>
    <t>01 0 01 00000</t>
  </si>
  <si>
    <t>01 0 01 00010</t>
  </si>
  <si>
    <t>01 0 02 00000</t>
  </si>
  <si>
    <t>01 0 02 00020</t>
  </si>
  <si>
    <t>01 0 03 00000</t>
  </si>
  <si>
    <t>01 0 03 00030</t>
  </si>
  <si>
    <t>0314</t>
  </si>
  <si>
    <t>11 0 00 00000</t>
  </si>
  <si>
    <t>11 0 01 00000</t>
  </si>
  <si>
    <t>11 0 01 00010</t>
  </si>
  <si>
    <t>0400</t>
  </si>
  <si>
    <t>0409</t>
  </si>
  <si>
    <t>02 0 00 00000</t>
  </si>
  <si>
    <t>02 0 01 00000</t>
  </si>
  <si>
    <t>02 0 01 00010</t>
  </si>
  <si>
    <t>02 0 02 00000</t>
  </si>
  <si>
    <t>02 0 02 00020</t>
  </si>
  <si>
    <t>0412</t>
  </si>
  <si>
    <t>26 0 00 00000</t>
  </si>
  <si>
    <t>0500</t>
  </si>
  <si>
    <t>0501</t>
  </si>
  <si>
    <t>03 0 00 00000</t>
  </si>
  <si>
    <t>03 0 01 00000</t>
  </si>
  <si>
    <t>03 0 01 00010</t>
  </si>
  <si>
    <t>0502</t>
  </si>
  <si>
    <t>03 0 02 00000</t>
  </si>
  <si>
    <t>03 0 02 00020</t>
  </si>
  <si>
    <t>06 0 00 00000</t>
  </si>
  <si>
    <t>06 0 01 00000</t>
  </si>
  <si>
    <t>06 0 01 00010</t>
  </si>
  <si>
    <t>0503</t>
  </si>
  <si>
    <t>04 0 00 00000</t>
  </si>
  <si>
    <t>04 0 01 00000</t>
  </si>
  <si>
    <t>04 0 01 00010</t>
  </si>
  <si>
    <t>04 0 02 00000</t>
  </si>
  <si>
    <t>04 0 02 00020</t>
  </si>
  <si>
    <t>04 0 03 00000</t>
  </si>
  <si>
    <t>04 0 03 00030</t>
  </si>
  <si>
    <t>04 0 04 00000</t>
  </si>
  <si>
    <t>04 0 04 00040</t>
  </si>
  <si>
    <t>05 0 00 00000</t>
  </si>
  <si>
    <t>05 0 F2 00000</t>
  </si>
  <si>
    <t>0800</t>
  </si>
  <si>
    <t>0801</t>
  </si>
  <si>
    <t>09 0 00 00000</t>
  </si>
  <si>
    <t>09 0 01 00000</t>
  </si>
  <si>
    <t>09 0 01 00010</t>
  </si>
  <si>
    <t>09 1 00 00000</t>
  </si>
  <si>
    <t>09 1 01 00000</t>
  </si>
  <si>
    <t>09 1 01 00010</t>
  </si>
  <si>
    <t>600</t>
  </si>
  <si>
    <t>610</t>
  </si>
  <si>
    <t>09 2 00 00000</t>
  </si>
  <si>
    <t>09 2 01 00000</t>
  </si>
  <si>
    <t>09 2 01 00010</t>
  </si>
  <si>
    <t>500</t>
  </si>
  <si>
    <t>540</t>
  </si>
  <si>
    <t>Итого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</si>
  <si>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</si>
  <si>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Муниципальная программа "Развитие муниципального управления в МО Городское поселение "Поселок Полотняный Завод" на 2018-2022 годы</t>
  </si>
  <si>
    <t xml:space="preserve">          Основное мероприятие "Обеспечение деятельности представительного органа муниципального образования городское поселение "Поселок Полотняный Завод"</t>
  </si>
  <si>
    <t xml:space="preserve">            Депутаты представительного органа муниципального образования "Городское поселение "Поселок Полотняный Завод"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</si>
  <si>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</si>
  <si>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</si>
  <si>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</si>
  <si>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Основное мероприятие "Обеспечение деятельности органа местного самоуправления МО ГП Поселок Полотняный Завод"</t>
  </si>
  <si>
    <t xml:space="preserve">            Высшее должностное лицо администрации МО Городское поселение Поселок Полотняный Завод</t>
  </si>
  <si>
    <t xml:space="preserve">            Центральный аппарат</t>
  </si>
  <si>
    <t xml:space="preserve">              Закупка товаров, работ и услуг для обеспечения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</si>
  <si>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</si>
  <si>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Резервные фонды</t>
  </si>
  <si>
    <t xml:space="preserve">          Резервный фонд</t>
  </si>
  <si>
    <t xml:space="preserve">            Закупка товаров. работ и услуг для муниципальных нужд</t>
  </si>
  <si>
    <t xml:space="preserve">              Иные бюджетные ассигнования</t>
  </si>
  <si>
    <t xml:space="preserve">                Резервные средства</t>
  </si>
  <si>
    <t xml:space="preserve">    Другие общегосударственные вопросы</t>
  </si>
  <si>
    <t xml:space="preserve">          Выполнение других обязательств муниципального образования городского поселения "Поселок Полотняный Завод</t>
  </si>
  <si>
    <t xml:space="preserve">            Основное мероприятие "Другие общегосударственные вопросы"</t>
  </si>
  <si>
    <t xml:space="preserve">  НАЦИОНАЛЬНАЯ ОБОРОНА</t>
  </si>
  <si>
    <t xml:space="preserve">    Мобилизационная и вневойсковая подготовка</t>
  </si>
  <si>
    <t xml:space="preserve">      Непрограммные расходы федеральных органов исполнительной власти</t>
  </si>
  <si>
    <t xml:space="preserve">        Непрограммные расходы</t>
  </si>
  <si>
    <t xml:space="preserve">            Субвенции на осуществление первичного воинского учета на территориях, где отсутствуют военные комиссариаты</t>
  </si>
  <si>
    <t xml:space="preserve">  НАЦИОНАЛЬНАЯ БЕЗОПАСНОСТЬ И ПРАВООХРАНИТЕЛЬНАЯ ДЕЯТЕЛЬНОСТЬ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</si>
  <si>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</si>
  <si>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      Основное мероприятие по гражданской обороне, защите населения и территории городского поселения "Поселок Полотняный Завод".</t>
  </si>
  <si>
    <t xml:space="preserve">            Гражданская оборона, защита населения на территории городского поселения "Поселок Полотняный Завод"</t>
  </si>
  <si>
    <t xml:space="preserve">          Основное мероприятие "Пожарная безопасность и защита населения городского поселения "Поселок Полотняный Завод".</t>
  </si>
  <si>
    <t xml:space="preserve">            Пожарная безопасность и защита населения городского поселения "Поселок Полотняный Завод"</t>
  </si>
  <si>
    <t xml:space="preserve">          Основное мероприятие "Осуществление мероприятий по обеспечению безопасности людей на водных объектах, охране их жизни и здоровья на территориии городского поселения "Поселок Полотняный Завод"</t>
  </si>
  <si>
    <t xml:space="preserve">            Осуществление мероприятий по обеспечению безопасности людей на водных объектах, охране их жизни и здоровья на территории городского поселения "Поселок Полотняный Завод"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</si>
  <si>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</si>
  <si>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</si>
  <si>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  Дорожное хозяйство (дорожные фонды)</t>
  </si>
  <si>
    <t xml:space="preserve">          Основное мероприятие "Комплексное развитие систем транспортной инфраструктуры местного значения городсого поселения "Поселок Полотняный Завод"</t>
  </si>
  <si>
    <t xml:space="preserve">            Комплексное развитие систем транспортной инфраструктуры местного значения городского поселения "Поселок Полотняный Завод"</t>
  </si>
  <si>
    <t xml:space="preserve">          Основное мероприятие "Повышение безопасности дорожного движения на территории городского поселения "Поселок Полотняный Завод"</t>
  </si>
  <si>
    <t xml:space="preserve">            Повышение безопасности дорожного движения на территории городского поселения"Поселок Полотняный Завод"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</si>
  <si>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</si>
  <si>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</si>
  <si>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  Жилищное хозяйство</t>
  </si>
  <si>
    <t xml:space="preserve">          Основное мероприятие "Капитальный ремонт жилого фонда городского поселения "Поселок Полотняный Завод"</t>
  </si>
  <si>
    <t xml:space="preserve">            Капитальный ремонт жилого фонда городского поселения "Поселок Полотняный Завод"</t>
  </si>
  <si>
    <t xml:space="preserve">    Коммунальное хозяйство</t>
  </si>
  <si>
    <t xml:space="preserve">          Основное мероприятие "Развитие коммунального хозяйства городского поселения "Поселок Полотняный Завод"</t>
  </si>
  <si>
    <t xml:space="preserve">            Развитие коммунального хозяйства городского поселения "Поселок Полотняный Завод"</t>
  </si>
  <si>
    <t xml:space="preserve">          Основное мероприятие " Оснащение жилищного фонда приборами учета учета воды, природного газа, тепловой и электрической энергии, мероприятия по энергосбережению"</t>
  </si>
  <si>
    <t xml:space="preserve">            Оснащение жилищного фонда приборами учета воды, природного газа, тепловой и электрической энергии, мероприятия по энергосбережению</t>
  </si>
  <si>
    <t xml:space="preserve">    Благоустройство</t>
  </si>
  <si>
    <t xml:space="preserve">          Основное мероприятие "Уличное освещение городского поселения "Поселок Полотняный Завод"</t>
  </si>
  <si>
    <t xml:space="preserve">            Уличное освещение городского поселения "Поселок Полотняный Завод"</t>
  </si>
  <si>
    <t xml:space="preserve">          Основное мероприятие "Содержание мест захоронения на территории городского поселения "Поселок Полотняный Завод"</t>
  </si>
  <si>
    <t xml:space="preserve">            Содержание мест захоронения на территории городского поселения "Поселок Полотняный Завод"</t>
  </si>
  <si>
    <t xml:space="preserve">          Основное мероприятие "Озеленение территории городского поселения "Поселок Полотняный Завод"</t>
  </si>
  <si>
    <t xml:space="preserve">            Озеленение территории городского поселения "Поселок Полотняный Завод"</t>
  </si>
  <si>
    <t xml:space="preserve">          Основное мероприятие "Прочие мероприятия в области благоустройства на территории городского поселения "Поселок Полотняный Завод"</t>
  </si>
  <si>
    <t xml:space="preserve">            Прочие мероприятия в области благоустройства</t>
  </si>
  <si>
    <t xml:space="preserve">  КУЛЬТУРА, КИНЕМАТОГРАФИЯ</t>
  </si>
  <si>
    <t xml:space="preserve">    Культура</t>
  </si>
  <si>
    <t xml:space="preserve">          Основное мероприятие "Организация и проведение мероприятий в области культуры"</t>
  </si>
  <si>
    <t xml:space="preserve">            Организация и проведение мероприятий в области культуры</t>
  </si>
  <si>
    <t xml:space="preserve">        Подпрограмма "Осуществление полномочий по содержанию МБУК "Клуб ЧАС-ПИК"</t>
  </si>
  <si>
    <t xml:space="preserve">          Основное мероприятие "Развитие и содержание МБУК "Клуб ЧАС-ПИК"</t>
  </si>
  <si>
    <t xml:space="preserve">            Развитие и содержание МБУК "Клуб ЧАС-ПИК"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</si>
  <si>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</si>
  <si>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бюджетным учреждениям</t>
  </si>
  <si>
    <t xml:space="preserve">        Подпрограмма "Осуществление полномочий по содержанию библиотеки"</t>
  </si>
  <si>
    <t xml:space="preserve">          Основное мероприятие "Осуществление полномочий по содержанию библиотеки"</t>
  </si>
  <si>
    <t xml:space="preserve">            Осуществление полномочий по содержанию библиотеки</t>
  </si>
  <si>
    <t xml:space="preserve">              Межбюджетные трансферты</t>
  </si>
  <si>
    <t xml:space="preserve">                Иные межбюджетные трансферты</t>
  </si>
  <si>
    <t>Региональный проект "Формирование комфортной городской среды"</t>
  </si>
  <si>
    <t>Реализация программ "Формирование комфортной городской среды"</t>
  </si>
  <si>
    <t xml:space="preserve">      Муниципальная программа "Развитие культуры в муниципальном образовании "Городское поселение "поселок Полотняный Завод"</t>
  </si>
  <si>
    <t xml:space="preserve">      Муниципальная программа "Формирование комфортной городской среды на территории городского поселения "Поселок Полотняный Завод"</t>
  </si>
  <si>
    <t xml:space="preserve">      Муниципальная программа "Благоустройство территории городского поселения "Поселок Полотняный Завод"</t>
  </si>
  <si>
    <t xml:space="preserve">      Муниципальная программа "Энергосбережение и повышение энергоэффективности на территории МО "Городское поселение "Поселок Полотняный Завод"</t>
  </si>
  <si>
    <t xml:space="preserve">      Муниципальная программа: Комплексное развитие систем коммунальной инфраструктуры МО " Городское поселение " Поселок Полотнянный Завод "</t>
  </si>
  <si>
    <t xml:space="preserve">      Муниципальная программа "Повышение качества и эффективности исполнения муниципальных функций и предоставления услуг в сфере архитектуры и градостроительства на территории муниципального образования "Городское поселение "Поселок Полотняный Завод" </t>
  </si>
  <si>
    <t xml:space="preserve">      Муниципальная программа: "Комплексное развитие систем транспортной инфраструктуры муниципального образования "Городское поселение "Поселок Полотняный Завод"</t>
  </si>
  <si>
    <t xml:space="preserve">            Профилактика правонарушений в муниципальном образовании "Городское поселение "Поселок Полотняный Завод" </t>
  </si>
  <si>
    <t xml:space="preserve">          Основное мероприятие "Профилактика правонарушений в муниципальном образовании "Городское поселение "Поселок Полотняный Завод"</t>
  </si>
  <si>
    <t xml:space="preserve">      Муниципальная программа "Комплексная программа профилактики правонарушений в муниципальном образовании "Городское поселение "Поселок Полотняный Завод"</t>
  </si>
  <si>
    <t xml:space="preserve">      Муниципальная программа: "Пожарная безопасность и защита населения на территории муниципального образования ГП"Поселок Полотняный Завод" от чрезвычайных ситуаций природного и техногенного характера</t>
  </si>
  <si>
    <t xml:space="preserve">      Муниципальная программа "Развитие муниципального управления в МО Городское поселение "Поселок Полотняный Завод" </t>
  </si>
  <si>
    <t>Приложение №8</t>
  </si>
  <si>
    <t xml:space="preserve">          Закупка товаров, работ и услуг для обеспечения государственных (муниципальных) нужд</t>
  </si>
  <si>
    <t>26 0 01 S7070</t>
  </si>
  <si>
    <t>26 0 03 S7010</t>
  </si>
  <si>
    <t>Бюджетные ассигнования на 2024 год</t>
  </si>
  <si>
    <t>№_______ от _______ ноября 2022 года</t>
  </si>
  <si>
    <t>Распределение бюджетных ассигнований бюджета городского поселения "Поселок Полотняный Завод" по разделам,подразделам,
целевым статьям (государственным программам и непрограммным направлениям деятельности),
группам и подгруппам видов расходов классификации расходов бюджетов на 2024-2025 годы</t>
  </si>
  <si>
    <t>Бюджетные ассигнования на 2025 год</t>
  </si>
  <si>
    <t>к ПРОЕКТУ Решения Полотняно-Заводского поселкового Собрания</t>
  </si>
  <si>
    <t>05 0 F2 55550</t>
  </si>
  <si>
    <t>26 0 01 S7010</t>
  </si>
  <si>
    <t>26 0 03 S7070</t>
  </si>
  <si>
    <t xml:space="preserve">                   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         </t>
  </si>
  <si>
    <t xml:space="preserve">                  Разработка землеустроительной документации по описанию границ населенных пунктов Калужской области для внесения в сведения ЕГРН и (или) разработка землеустроительной документации по описанию границ территориальных зон муниципальных образований Калужской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</si>
</sst>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20" borderId="0">
      <alignment horizontal="left"/>
      <protection locked="0"/>
    </xf>
    <xf numFmtId="0" fontId="34" fillId="0" borderId="0">
      <alignment horizontal="left" vertical="top" wrapText="1"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3" fillId="20" borderId="1">
      <alignment horizontal="left"/>
      <protection locked="0"/>
    </xf>
    <xf numFmtId="0" fontId="36" fillId="0" borderId="2">
      <alignment horizontal="center" vertical="center" wrapText="1"/>
      <protection/>
    </xf>
    <xf numFmtId="0" fontId="36" fillId="0" borderId="2">
      <alignment horizontal="center" vertical="center" shrinkToFit="1"/>
      <protection/>
    </xf>
    <xf numFmtId="0" fontId="33" fillId="20" borderId="3">
      <alignment horizontal="left"/>
      <protection locked="0"/>
    </xf>
    <xf numFmtId="49" fontId="36" fillId="0" borderId="2">
      <alignment horizontal="left" vertical="top" wrapText="1"/>
      <protection/>
    </xf>
    <xf numFmtId="49" fontId="34" fillId="0" borderId="2">
      <alignment horizontal="left" vertical="top" wrapText="1"/>
      <protection/>
    </xf>
    <xf numFmtId="0" fontId="33" fillId="20" borderId="4">
      <alignment horizontal="left"/>
      <protection locked="0"/>
    </xf>
    <xf numFmtId="0" fontId="36" fillId="0" borderId="2">
      <alignment horizontal="left"/>
      <protection/>
    </xf>
    <xf numFmtId="0" fontId="34" fillId="0" borderId="4">
      <alignment/>
      <protection/>
    </xf>
    <xf numFmtId="0" fontId="34" fillId="0" borderId="0">
      <alignment horizontal="left" wrapText="1"/>
      <protection/>
    </xf>
    <xf numFmtId="49" fontId="36" fillId="0" borderId="2">
      <alignment horizontal="center" vertical="top" wrapText="1"/>
      <protection/>
    </xf>
    <xf numFmtId="49" fontId="34" fillId="0" borderId="2">
      <alignment horizontal="center" vertical="top" wrapText="1"/>
      <protection/>
    </xf>
    <xf numFmtId="4" fontId="36" fillId="21" borderId="2">
      <alignment horizontal="right" vertical="top" shrinkToFit="1"/>
      <protection/>
    </xf>
    <xf numFmtId="4" fontId="34" fillId="21" borderId="2">
      <alignment horizontal="right" vertical="top" shrinkToFit="1"/>
      <protection/>
    </xf>
    <xf numFmtId="4" fontId="36" fillId="22" borderId="2">
      <alignment horizontal="right" vertical="top" shrinkToFit="1"/>
      <protection/>
    </xf>
    <xf numFmtId="0" fontId="33" fillId="0" borderId="0">
      <alignment/>
      <protection locked="0"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5" applyNumberFormat="0" applyAlignment="0" applyProtection="0"/>
    <xf numFmtId="0" fontId="38" fillId="30" borderId="6" applyNumberFormat="0" applyAlignment="0" applyProtection="0"/>
    <xf numFmtId="0" fontId="39" fillId="30" borderId="5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1" borderId="11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51" fillId="0" borderId="13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6" fillId="0" borderId="2" xfId="46" applyNumberFormat="1" applyProtection="1">
      <alignment horizontal="center" vertical="center" shrinkToFit="1"/>
      <protection/>
    </xf>
    <xf numFmtId="0" fontId="36" fillId="0" borderId="2" xfId="51" applyNumberFormat="1" applyProtection="1">
      <alignment horizontal="left"/>
      <protection/>
    </xf>
    <xf numFmtId="0" fontId="34" fillId="0" borderId="4" xfId="52" applyNumberFormat="1" applyProtection="1">
      <alignment/>
      <protection/>
    </xf>
    <xf numFmtId="0" fontId="33" fillId="0" borderId="0" xfId="59" applyNumberFormat="1" applyProtection="1">
      <alignment/>
      <protection locked="0"/>
    </xf>
    <xf numFmtId="4" fontId="34" fillId="36" borderId="14" xfId="57" applyFill="1" applyBorder="1" applyProtection="1">
      <alignment horizontal="right" vertical="top" shrinkToFit="1"/>
      <protection/>
    </xf>
    <xf numFmtId="4" fontId="36" fillId="36" borderId="14" xfId="58" applyFill="1" applyBorder="1" applyProtection="1">
      <alignment horizontal="right" vertical="top" shrinkToFit="1"/>
      <protection/>
    </xf>
    <xf numFmtId="0" fontId="36" fillId="0" borderId="15" xfId="46" applyNumberFormat="1" applyBorder="1" applyProtection="1">
      <alignment horizontal="center" vertical="center" shrinkToFit="1"/>
      <protection/>
    </xf>
    <xf numFmtId="0" fontId="34" fillId="0" borderId="0" xfId="52" applyNumberFormat="1" applyBorder="1" applyProtection="1">
      <alignment/>
      <protection/>
    </xf>
    <xf numFmtId="4" fontId="34" fillId="36" borderId="16" xfId="57" applyFill="1" applyBorder="1" applyProtection="1">
      <alignment horizontal="right" vertical="top" shrinkToFit="1"/>
      <protection/>
    </xf>
    <xf numFmtId="165" fontId="5" fillId="0" borderId="16" xfId="0" applyNumberFormat="1" applyFont="1" applyBorder="1" applyAlignment="1" applyProtection="1">
      <alignment horizontal="right" vertical="top"/>
      <protection locked="0"/>
    </xf>
    <xf numFmtId="49" fontId="36" fillId="37" borderId="2" xfId="48" applyFill="1" applyProtection="1">
      <alignment horizontal="left" vertical="top" wrapText="1"/>
      <protection/>
    </xf>
    <xf numFmtId="49" fontId="36" fillId="37" borderId="2" xfId="54" applyFill="1" applyProtection="1">
      <alignment horizontal="center" vertical="top" wrapText="1"/>
      <protection/>
    </xf>
    <xf numFmtId="4" fontId="36" fillId="37" borderId="14" xfId="56" applyFill="1" applyBorder="1" applyProtection="1">
      <alignment horizontal="right" vertical="top" shrinkToFit="1"/>
      <protection/>
    </xf>
    <xf numFmtId="4" fontId="5" fillId="37" borderId="16" xfId="0" applyNumberFormat="1" applyFont="1" applyFill="1" applyBorder="1" applyAlignment="1" applyProtection="1">
      <alignment/>
      <protection locked="0"/>
    </xf>
    <xf numFmtId="49" fontId="36" fillId="37" borderId="2" xfId="49" applyFont="1" applyFill="1" applyProtection="1">
      <alignment horizontal="left" vertical="top" wrapText="1"/>
      <protection/>
    </xf>
    <xf numFmtId="165" fontId="5" fillId="37" borderId="16" xfId="0" applyNumberFormat="1" applyFont="1" applyFill="1" applyBorder="1" applyAlignment="1" applyProtection="1">
      <alignment horizontal="right" vertical="top"/>
      <protection locked="0"/>
    </xf>
    <xf numFmtId="49" fontId="34" fillId="36" borderId="2" xfId="49" applyFill="1" applyProtection="1">
      <alignment horizontal="left" vertical="top" wrapText="1"/>
      <protection/>
    </xf>
    <xf numFmtId="49" fontId="34" fillId="36" borderId="2" xfId="55" applyFill="1" applyProtection="1">
      <alignment horizontal="center" vertical="top" wrapText="1"/>
      <protection/>
    </xf>
    <xf numFmtId="165" fontId="4" fillId="36" borderId="16" xfId="0" applyNumberFormat="1" applyFont="1" applyFill="1" applyBorder="1" applyAlignment="1" applyProtection="1">
      <alignment horizontal="right" vertical="top"/>
      <protection locked="0"/>
    </xf>
    <xf numFmtId="0" fontId="34" fillId="0" borderId="0" xfId="53" applyNumberFormat="1" applyProtection="1">
      <alignment horizontal="left" wrapText="1"/>
      <protection/>
    </xf>
    <xf numFmtId="0" fontId="34" fillId="0" borderId="0" xfId="53">
      <alignment horizontal="left" wrapText="1"/>
      <protection/>
    </xf>
    <xf numFmtId="0" fontId="34" fillId="0" borderId="0" xfId="43" applyNumberFormat="1" applyProtection="1">
      <alignment horizontal="right"/>
      <protection/>
    </xf>
    <xf numFmtId="0" fontId="34" fillId="0" borderId="0" xfId="43">
      <alignment horizontal="right"/>
      <protection/>
    </xf>
    <xf numFmtId="0" fontId="36" fillId="0" borderId="2" xfId="45" applyNumberFormat="1" applyProtection="1">
      <alignment horizontal="center" vertical="center" wrapText="1"/>
      <protection/>
    </xf>
    <xf numFmtId="0" fontId="36" fillId="0" borderId="2" xfId="45">
      <alignment horizontal="center" vertical="center" wrapText="1"/>
      <protection/>
    </xf>
    <xf numFmtId="0" fontId="4" fillId="0" borderId="0" xfId="0" applyFont="1" applyAlignment="1" applyProtection="1">
      <alignment horizontal="right"/>
      <protection locked="0"/>
    </xf>
    <xf numFmtId="0" fontId="34" fillId="0" borderId="0" xfId="39" applyNumberFormat="1" applyFont="1" applyAlignment="1" applyProtection="1">
      <alignment horizontal="right" vertical="top" wrapText="1"/>
      <protection/>
    </xf>
    <xf numFmtId="0" fontId="34" fillId="0" borderId="0" xfId="39" applyFont="1" applyAlignment="1">
      <alignment horizontal="right" vertical="top" wrapText="1"/>
      <protection/>
    </xf>
    <xf numFmtId="0" fontId="34" fillId="0" borderId="0" xfId="39" applyNumberFormat="1" applyProtection="1">
      <alignment horizontal="left" vertical="top" wrapText="1"/>
      <protection/>
    </xf>
    <xf numFmtId="0" fontId="34" fillId="0" borderId="0" xfId="39">
      <alignment horizontal="left" vertical="top" wrapText="1"/>
      <protection/>
    </xf>
    <xf numFmtId="0" fontId="36" fillId="0" borderId="0" xfId="40" applyNumberFormat="1" applyFont="1" applyProtection="1">
      <alignment horizontal="center" wrapText="1"/>
      <protection/>
    </xf>
    <xf numFmtId="0" fontId="36" fillId="0" borderId="0" xfId="40" applyFont="1">
      <alignment horizontal="center" wrapText="1"/>
      <protection/>
    </xf>
    <xf numFmtId="0" fontId="35" fillId="0" borderId="0" xfId="41" applyNumberFormat="1" applyProtection="1">
      <alignment horizontal="center"/>
      <protection/>
    </xf>
    <xf numFmtId="0" fontId="35" fillId="0" borderId="0" xfId="41">
      <alignment horizontal="center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Followed Hyperlink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0"/>
  <sheetViews>
    <sheetView tabSelected="1" zoomScaleSheetLayoutView="100" workbookViewId="0" topLeftCell="A138">
      <selection activeCell="F160" sqref="F160"/>
    </sheetView>
  </sheetViews>
  <sheetFormatPr defaultColWidth="9.140625" defaultRowHeight="15" outlineLevelRow="7"/>
  <cols>
    <col min="1" max="1" width="53.8515625" style="1" customWidth="1"/>
    <col min="2" max="2" width="10.57421875" style="1" customWidth="1"/>
    <col min="3" max="3" width="17.140625" style="1" customWidth="1"/>
    <col min="4" max="4" width="16.00390625" style="1" customWidth="1"/>
    <col min="5" max="6" width="18.00390625" style="1" customWidth="1"/>
    <col min="7" max="16384" width="9.140625" style="1" customWidth="1"/>
  </cols>
  <sheetData>
    <row r="1" spans="1:6" ht="15">
      <c r="A1" s="27" t="s">
        <v>180</v>
      </c>
      <c r="B1" s="27"/>
      <c r="C1" s="27"/>
      <c r="D1" s="27"/>
      <c r="E1" s="27"/>
      <c r="F1" s="27"/>
    </row>
    <row r="2" spans="1:6" ht="15">
      <c r="A2" s="27" t="s">
        <v>188</v>
      </c>
      <c r="B2" s="27"/>
      <c r="C2" s="27"/>
      <c r="D2" s="27"/>
      <c r="E2" s="27"/>
      <c r="F2" s="27"/>
    </row>
    <row r="3" spans="1:6" ht="15">
      <c r="A3" s="28" t="s">
        <v>185</v>
      </c>
      <c r="B3" s="29"/>
      <c r="C3" s="29"/>
      <c r="D3" s="29"/>
      <c r="E3" s="29"/>
      <c r="F3" s="29"/>
    </row>
    <row r="4" spans="1:6" ht="15">
      <c r="A4" s="30"/>
      <c r="B4" s="31"/>
      <c r="C4" s="31"/>
      <c r="D4" s="31"/>
      <c r="E4" s="31"/>
      <c r="F4" s="31"/>
    </row>
    <row r="5" spans="1:6" ht="45" customHeight="1">
      <c r="A5" s="32" t="s">
        <v>186</v>
      </c>
      <c r="B5" s="33"/>
      <c r="C5" s="33"/>
      <c r="D5" s="33"/>
      <c r="E5" s="33"/>
      <c r="F5" s="33"/>
    </row>
    <row r="6" spans="1:6" ht="15.75" customHeight="1">
      <c r="A6" s="34"/>
      <c r="B6" s="35"/>
      <c r="C6" s="35"/>
      <c r="D6" s="35"/>
      <c r="E6" s="35"/>
      <c r="F6" s="35"/>
    </row>
    <row r="7" spans="1:6" ht="12.75" customHeight="1">
      <c r="A7" s="23" t="s">
        <v>0</v>
      </c>
      <c r="B7" s="24"/>
      <c r="C7" s="24"/>
      <c r="D7" s="24"/>
      <c r="E7" s="24"/>
      <c r="F7" s="24"/>
    </row>
    <row r="8" spans="1:6" ht="15.75" customHeight="1">
      <c r="A8" s="25" t="s">
        <v>1</v>
      </c>
      <c r="B8" s="25" t="s">
        <v>2</v>
      </c>
      <c r="C8" s="25" t="s">
        <v>3</v>
      </c>
      <c r="D8" s="25" t="s">
        <v>4</v>
      </c>
      <c r="E8" s="25" t="s">
        <v>184</v>
      </c>
      <c r="F8" s="25" t="s">
        <v>187</v>
      </c>
    </row>
    <row r="9" spans="1:6" ht="78" customHeight="1">
      <c r="A9" s="26"/>
      <c r="B9" s="26"/>
      <c r="C9" s="26"/>
      <c r="D9" s="26"/>
      <c r="E9" s="26"/>
      <c r="F9" s="26"/>
    </row>
    <row r="10" spans="1:6" ht="12.75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8">
        <v>6</v>
      </c>
    </row>
    <row r="11" spans="1:6" ht="15">
      <c r="A11" s="12" t="s">
        <v>5</v>
      </c>
      <c r="B11" s="13" t="s">
        <v>6</v>
      </c>
      <c r="C11" s="13"/>
      <c r="D11" s="13"/>
      <c r="E11" s="14">
        <f>E12+E18+E29+E35</f>
        <v>12515606.620000001</v>
      </c>
      <c r="F11" s="15">
        <f>F12+F18+F29+F35</f>
        <v>13149342</v>
      </c>
    </row>
    <row r="12" spans="1:6" ht="38.25" outlineLevel="1">
      <c r="A12" s="18" t="s">
        <v>93</v>
      </c>
      <c r="B12" s="19" t="s">
        <v>7</v>
      </c>
      <c r="C12" s="19"/>
      <c r="D12" s="19"/>
      <c r="E12" s="6">
        <f aca="true" t="shared" si="0" ref="E12:F16">E13</f>
        <v>400000</v>
      </c>
      <c r="F12" s="10">
        <f t="shared" si="0"/>
        <v>450000</v>
      </c>
    </row>
    <row r="13" spans="1:6" ht="38.25" outlineLevel="2">
      <c r="A13" s="18" t="s">
        <v>179</v>
      </c>
      <c r="B13" s="19" t="s">
        <v>7</v>
      </c>
      <c r="C13" s="19" t="s">
        <v>8</v>
      </c>
      <c r="D13" s="19"/>
      <c r="E13" s="6">
        <f t="shared" si="0"/>
        <v>400000</v>
      </c>
      <c r="F13" s="10">
        <f t="shared" si="0"/>
        <v>450000</v>
      </c>
    </row>
    <row r="14" spans="1:6" ht="38.25" outlineLevel="4">
      <c r="A14" s="18" t="s">
        <v>95</v>
      </c>
      <c r="B14" s="19" t="s">
        <v>7</v>
      </c>
      <c r="C14" s="19" t="s">
        <v>9</v>
      </c>
      <c r="D14" s="19"/>
      <c r="E14" s="6">
        <f t="shared" si="0"/>
        <v>400000</v>
      </c>
      <c r="F14" s="10">
        <f t="shared" si="0"/>
        <v>450000</v>
      </c>
    </row>
    <row r="15" spans="1:6" ht="38.25" outlineLevel="5">
      <c r="A15" s="18" t="s">
        <v>96</v>
      </c>
      <c r="B15" s="19" t="s">
        <v>7</v>
      </c>
      <c r="C15" s="19" t="s">
        <v>10</v>
      </c>
      <c r="D15" s="19"/>
      <c r="E15" s="6">
        <f t="shared" si="0"/>
        <v>400000</v>
      </c>
      <c r="F15" s="10">
        <f t="shared" si="0"/>
        <v>450000</v>
      </c>
    </row>
    <row r="16" spans="1:6" ht="51" outlineLevel="6">
      <c r="A16" s="18" t="s">
        <v>97</v>
      </c>
      <c r="B16" s="19" t="s">
        <v>7</v>
      </c>
      <c r="C16" s="19" t="s">
        <v>10</v>
      </c>
      <c r="D16" s="19" t="s">
        <v>11</v>
      </c>
      <c r="E16" s="6">
        <f t="shared" si="0"/>
        <v>400000</v>
      </c>
      <c r="F16" s="10">
        <f t="shared" si="0"/>
        <v>450000</v>
      </c>
    </row>
    <row r="17" spans="1:6" ht="25.5" outlineLevel="7">
      <c r="A17" s="18" t="s">
        <v>98</v>
      </c>
      <c r="B17" s="19" t="s">
        <v>7</v>
      </c>
      <c r="C17" s="19" t="s">
        <v>10</v>
      </c>
      <c r="D17" s="19" t="s">
        <v>12</v>
      </c>
      <c r="E17" s="6">
        <v>400000</v>
      </c>
      <c r="F17" s="10">
        <v>450000</v>
      </c>
    </row>
    <row r="18" spans="1:6" ht="38.25" outlineLevel="1">
      <c r="A18" s="18" t="s">
        <v>99</v>
      </c>
      <c r="B18" s="19" t="s">
        <v>13</v>
      </c>
      <c r="C18" s="19"/>
      <c r="D18" s="19"/>
      <c r="E18" s="6">
        <f>E19</f>
        <v>8972034.89</v>
      </c>
      <c r="F18" s="20">
        <f>F19</f>
        <v>9795018.81</v>
      </c>
    </row>
    <row r="19" spans="1:6" ht="38.25" outlineLevel="2">
      <c r="A19" s="18" t="s">
        <v>179</v>
      </c>
      <c r="B19" s="19" t="s">
        <v>13</v>
      </c>
      <c r="C19" s="19" t="s">
        <v>8</v>
      </c>
      <c r="D19" s="19"/>
      <c r="E19" s="6">
        <f>E20</f>
        <v>8972034.89</v>
      </c>
      <c r="F19" s="20">
        <f>F20</f>
        <v>9795018.81</v>
      </c>
    </row>
    <row r="20" spans="1:6" ht="38.25" outlineLevel="4">
      <c r="A20" s="18" t="s">
        <v>100</v>
      </c>
      <c r="B20" s="19" t="s">
        <v>13</v>
      </c>
      <c r="C20" s="19" t="s">
        <v>14</v>
      </c>
      <c r="D20" s="19"/>
      <c r="E20" s="6">
        <f>E21+E24</f>
        <v>8972034.89</v>
      </c>
      <c r="F20" s="20">
        <f>F21+F24</f>
        <v>9795018.81</v>
      </c>
    </row>
    <row r="21" spans="1:6" ht="25.5" outlineLevel="5">
      <c r="A21" s="18" t="s">
        <v>101</v>
      </c>
      <c r="B21" s="19" t="s">
        <v>13</v>
      </c>
      <c r="C21" s="19" t="s">
        <v>15</v>
      </c>
      <c r="D21" s="19"/>
      <c r="E21" s="6">
        <f>E22</f>
        <v>725000</v>
      </c>
      <c r="F21" s="20">
        <f>F22</f>
        <v>725000</v>
      </c>
    </row>
    <row r="22" spans="1:6" ht="51" outlineLevel="6">
      <c r="A22" s="18" t="s">
        <v>97</v>
      </c>
      <c r="B22" s="19" t="s">
        <v>13</v>
      </c>
      <c r="C22" s="19" t="s">
        <v>15</v>
      </c>
      <c r="D22" s="19" t="s">
        <v>11</v>
      </c>
      <c r="E22" s="6">
        <f>E23</f>
        <v>725000</v>
      </c>
      <c r="F22" s="20">
        <f>F23</f>
        <v>725000</v>
      </c>
    </row>
    <row r="23" spans="1:6" ht="25.5" outlineLevel="7">
      <c r="A23" s="18" t="s">
        <v>98</v>
      </c>
      <c r="B23" s="19" t="s">
        <v>13</v>
      </c>
      <c r="C23" s="19" t="s">
        <v>15</v>
      </c>
      <c r="D23" s="19" t="s">
        <v>12</v>
      </c>
      <c r="E23" s="6">
        <v>725000</v>
      </c>
      <c r="F23" s="20">
        <v>725000</v>
      </c>
    </row>
    <row r="24" spans="1:6" ht="15" outlineLevel="5">
      <c r="A24" s="18" t="s">
        <v>102</v>
      </c>
      <c r="B24" s="19" t="s">
        <v>13</v>
      </c>
      <c r="C24" s="19" t="s">
        <v>16</v>
      </c>
      <c r="D24" s="19"/>
      <c r="E24" s="6">
        <f>E25+E27</f>
        <v>8247034.890000001</v>
      </c>
      <c r="F24" s="20">
        <f>F25+F27</f>
        <v>9070018.81</v>
      </c>
    </row>
    <row r="25" spans="1:6" ht="51" outlineLevel="6">
      <c r="A25" s="18" t="s">
        <v>97</v>
      </c>
      <c r="B25" s="19" t="s">
        <v>13</v>
      </c>
      <c r="C25" s="19" t="s">
        <v>16</v>
      </c>
      <c r="D25" s="19" t="s">
        <v>11</v>
      </c>
      <c r="E25" s="6">
        <f>E26</f>
        <v>5897000</v>
      </c>
      <c r="F25" s="20">
        <f>F26</f>
        <v>5897000</v>
      </c>
    </row>
    <row r="26" spans="1:6" ht="25.5" outlineLevel="7">
      <c r="A26" s="18" t="s">
        <v>98</v>
      </c>
      <c r="B26" s="19" t="s">
        <v>13</v>
      </c>
      <c r="C26" s="19" t="s">
        <v>16</v>
      </c>
      <c r="D26" s="19" t="s">
        <v>12</v>
      </c>
      <c r="E26" s="6">
        <v>5897000</v>
      </c>
      <c r="F26" s="20">
        <v>5897000</v>
      </c>
    </row>
    <row r="27" spans="1:6" ht="25.5" outlineLevel="6">
      <c r="A27" s="18" t="s">
        <v>103</v>
      </c>
      <c r="B27" s="19" t="s">
        <v>13</v>
      </c>
      <c r="C27" s="19" t="s">
        <v>16</v>
      </c>
      <c r="D27" s="19" t="s">
        <v>17</v>
      </c>
      <c r="E27" s="6">
        <f>E28</f>
        <v>2350034.89</v>
      </c>
      <c r="F27" s="20">
        <f>F28</f>
        <v>3173018.81</v>
      </c>
    </row>
    <row r="28" spans="1:6" ht="25.5" outlineLevel="7">
      <c r="A28" s="18" t="s">
        <v>104</v>
      </c>
      <c r="B28" s="19" t="s">
        <v>13</v>
      </c>
      <c r="C28" s="19" t="s">
        <v>16</v>
      </c>
      <c r="D28" s="19" t="s">
        <v>18</v>
      </c>
      <c r="E28" s="6">
        <v>2350034.89</v>
      </c>
      <c r="F28" s="20">
        <v>3173018.81</v>
      </c>
    </row>
    <row r="29" spans="1:6" ht="15" outlineLevel="1">
      <c r="A29" s="18" t="s">
        <v>105</v>
      </c>
      <c r="B29" s="19" t="s">
        <v>19</v>
      </c>
      <c r="C29" s="19"/>
      <c r="D29" s="19"/>
      <c r="E29" s="6">
        <v>10000</v>
      </c>
      <c r="F29" s="20">
        <f>F30</f>
        <v>10000</v>
      </c>
    </row>
    <row r="30" spans="1:6" ht="38.25" outlineLevel="2">
      <c r="A30" s="18" t="s">
        <v>94</v>
      </c>
      <c r="B30" s="19" t="s">
        <v>19</v>
      </c>
      <c r="C30" s="19" t="s">
        <v>8</v>
      </c>
      <c r="D30" s="19"/>
      <c r="E30" s="6">
        <v>10000</v>
      </c>
      <c r="F30" s="20">
        <f>F31</f>
        <v>10000</v>
      </c>
    </row>
    <row r="31" spans="1:6" ht="15" outlineLevel="4">
      <c r="A31" s="18" t="s">
        <v>106</v>
      </c>
      <c r="B31" s="19" t="s">
        <v>19</v>
      </c>
      <c r="C31" s="19" t="s">
        <v>20</v>
      </c>
      <c r="D31" s="19"/>
      <c r="E31" s="6">
        <v>10000</v>
      </c>
      <c r="F31" s="20">
        <f>F32</f>
        <v>10000</v>
      </c>
    </row>
    <row r="32" spans="1:6" ht="15" outlineLevel="5">
      <c r="A32" s="18" t="s">
        <v>107</v>
      </c>
      <c r="B32" s="19" t="s">
        <v>19</v>
      </c>
      <c r="C32" s="19" t="s">
        <v>21</v>
      </c>
      <c r="D32" s="19"/>
      <c r="E32" s="6">
        <v>10000</v>
      </c>
      <c r="F32" s="20">
        <f>F33</f>
        <v>10000</v>
      </c>
    </row>
    <row r="33" spans="1:6" ht="15" outlineLevel="6">
      <c r="A33" s="18" t="s">
        <v>108</v>
      </c>
      <c r="B33" s="19" t="s">
        <v>19</v>
      </c>
      <c r="C33" s="19" t="s">
        <v>21</v>
      </c>
      <c r="D33" s="19" t="s">
        <v>22</v>
      </c>
      <c r="E33" s="6">
        <v>10000</v>
      </c>
      <c r="F33" s="20">
        <f>F34</f>
        <v>10000</v>
      </c>
    </row>
    <row r="34" spans="1:6" ht="15" outlineLevel="7">
      <c r="A34" s="18" t="s">
        <v>109</v>
      </c>
      <c r="B34" s="19" t="s">
        <v>19</v>
      </c>
      <c r="C34" s="19" t="s">
        <v>21</v>
      </c>
      <c r="D34" s="19" t="s">
        <v>23</v>
      </c>
      <c r="E34" s="6">
        <v>10000</v>
      </c>
      <c r="F34" s="20">
        <v>10000</v>
      </c>
    </row>
    <row r="35" spans="1:6" ht="15" outlineLevel="1">
      <c r="A35" s="18" t="s">
        <v>110</v>
      </c>
      <c r="B35" s="19" t="s">
        <v>24</v>
      </c>
      <c r="C35" s="19"/>
      <c r="D35" s="19"/>
      <c r="E35" s="6">
        <f aca="true" t="shared" si="1" ref="E35:F37">E36</f>
        <v>3133571.73</v>
      </c>
      <c r="F35" s="20">
        <f t="shared" si="1"/>
        <v>2894323.19</v>
      </c>
    </row>
    <row r="36" spans="1:6" ht="38.25" outlineLevel="2">
      <c r="A36" s="18" t="s">
        <v>179</v>
      </c>
      <c r="B36" s="19" t="s">
        <v>24</v>
      </c>
      <c r="C36" s="19" t="s">
        <v>8</v>
      </c>
      <c r="D36" s="19"/>
      <c r="E36" s="6">
        <f t="shared" si="1"/>
        <v>3133571.73</v>
      </c>
      <c r="F36" s="20">
        <f t="shared" si="1"/>
        <v>2894323.19</v>
      </c>
    </row>
    <row r="37" spans="1:6" ht="38.25" outlineLevel="4">
      <c r="A37" s="18" t="s">
        <v>111</v>
      </c>
      <c r="B37" s="19" t="s">
        <v>24</v>
      </c>
      <c r="C37" s="19" t="s">
        <v>25</v>
      </c>
      <c r="D37" s="19"/>
      <c r="E37" s="6">
        <f t="shared" si="1"/>
        <v>3133571.73</v>
      </c>
      <c r="F37" s="20">
        <f t="shared" si="1"/>
        <v>2894323.19</v>
      </c>
    </row>
    <row r="38" spans="1:6" ht="25.5" outlineLevel="5">
      <c r="A38" s="18" t="s">
        <v>112</v>
      </c>
      <c r="B38" s="19" t="s">
        <v>24</v>
      </c>
      <c r="C38" s="19" t="s">
        <v>26</v>
      </c>
      <c r="D38" s="19"/>
      <c r="E38" s="6">
        <f>E39+E41</f>
        <v>3133571.73</v>
      </c>
      <c r="F38" s="20">
        <f>F39+F41</f>
        <v>2894323.19</v>
      </c>
    </row>
    <row r="39" spans="1:6" ht="51" outlineLevel="6">
      <c r="A39" s="18" t="s">
        <v>97</v>
      </c>
      <c r="B39" s="19" t="s">
        <v>24</v>
      </c>
      <c r="C39" s="19" t="s">
        <v>26</v>
      </c>
      <c r="D39" s="19" t="s">
        <v>11</v>
      </c>
      <c r="E39" s="6">
        <f>E40</f>
        <v>750000</v>
      </c>
      <c r="F39" s="20">
        <f>F40</f>
        <v>750000</v>
      </c>
    </row>
    <row r="40" spans="1:6" ht="25.5" outlineLevel="7">
      <c r="A40" s="18" t="s">
        <v>98</v>
      </c>
      <c r="B40" s="19" t="s">
        <v>24</v>
      </c>
      <c r="C40" s="19" t="s">
        <v>26</v>
      </c>
      <c r="D40" s="19" t="s">
        <v>12</v>
      </c>
      <c r="E40" s="6">
        <v>750000</v>
      </c>
      <c r="F40" s="20">
        <v>750000</v>
      </c>
    </row>
    <row r="41" spans="1:6" ht="25.5" outlineLevel="6">
      <c r="A41" s="18" t="s">
        <v>103</v>
      </c>
      <c r="B41" s="19" t="s">
        <v>24</v>
      </c>
      <c r="C41" s="19" t="s">
        <v>26</v>
      </c>
      <c r="D41" s="19" t="s">
        <v>17</v>
      </c>
      <c r="E41" s="6">
        <f>E42</f>
        <v>2383571.73</v>
      </c>
      <c r="F41" s="20">
        <f>F42</f>
        <v>2144323.19</v>
      </c>
    </row>
    <row r="42" spans="1:6" ht="25.5" outlineLevel="7">
      <c r="A42" s="18" t="s">
        <v>104</v>
      </c>
      <c r="B42" s="19" t="s">
        <v>24</v>
      </c>
      <c r="C42" s="19" t="s">
        <v>26</v>
      </c>
      <c r="D42" s="19" t="s">
        <v>18</v>
      </c>
      <c r="E42" s="6">
        <v>2383571.73</v>
      </c>
      <c r="F42" s="20">
        <v>2144323.19</v>
      </c>
    </row>
    <row r="43" spans="1:6" ht="15">
      <c r="A43" s="16" t="s">
        <v>113</v>
      </c>
      <c r="B43" s="13" t="s">
        <v>27</v>
      </c>
      <c r="C43" s="13"/>
      <c r="D43" s="13"/>
      <c r="E43" s="14">
        <f aca="true" t="shared" si="2" ref="E43:F46">E44</f>
        <v>472200</v>
      </c>
      <c r="F43" s="17">
        <f t="shared" si="2"/>
        <v>489200</v>
      </c>
    </row>
    <row r="44" spans="1:6" ht="15" outlineLevel="1">
      <c r="A44" s="18" t="s">
        <v>114</v>
      </c>
      <c r="B44" s="19" t="s">
        <v>28</v>
      </c>
      <c r="C44" s="19"/>
      <c r="D44" s="19"/>
      <c r="E44" s="6">
        <f t="shared" si="2"/>
        <v>472200</v>
      </c>
      <c r="F44" s="20">
        <f t="shared" si="2"/>
        <v>489200</v>
      </c>
    </row>
    <row r="45" spans="1:6" ht="25.5" outlineLevel="2">
      <c r="A45" s="18" t="s">
        <v>115</v>
      </c>
      <c r="B45" s="19" t="s">
        <v>28</v>
      </c>
      <c r="C45" s="19" t="s">
        <v>29</v>
      </c>
      <c r="D45" s="19"/>
      <c r="E45" s="6">
        <f t="shared" si="2"/>
        <v>472200</v>
      </c>
      <c r="F45" s="20">
        <f t="shared" si="2"/>
        <v>489200</v>
      </c>
    </row>
    <row r="46" spans="1:6" ht="15" outlineLevel="3">
      <c r="A46" s="18" t="s">
        <v>116</v>
      </c>
      <c r="B46" s="19" t="s">
        <v>28</v>
      </c>
      <c r="C46" s="19" t="s">
        <v>30</v>
      </c>
      <c r="D46" s="19"/>
      <c r="E46" s="6">
        <f t="shared" si="2"/>
        <v>472200</v>
      </c>
      <c r="F46" s="20">
        <f t="shared" si="2"/>
        <v>489200</v>
      </c>
    </row>
    <row r="47" spans="1:6" ht="25.5" outlineLevel="5">
      <c r="A47" s="18" t="s">
        <v>117</v>
      </c>
      <c r="B47" s="19" t="s">
        <v>28</v>
      </c>
      <c r="C47" s="19" t="s">
        <v>31</v>
      </c>
      <c r="D47" s="19"/>
      <c r="E47" s="6">
        <f>E48+E50</f>
        <v>472200</v>
      </c>
      <c r="F47" s="20">
        <f>F48+F50</f>
        <v>489200</v>
      </c>
    </row>
    <row r="48" spans="1:6" ht="51" outlineLevel="6">
      <c r="A48" s="18" t="s">
        <v>97</v>
      </c>
      <c r="B48" s="19" t="s">
        <v>28</v>
      </c>
      <c r="C48" s="19" t="s">
        <v>31</v>
      </c>
      <c r="D48" s="19" t="s">
        <v>11</v>
      </c>
      <c r="E48" s="6">
        <f>E49</f>
        <v>472200</v>
      </c>
      <c r="F48" s="20">
        <f>F49</f>
        <v>489200</v>
      </c>
    </row>
    <row r="49" spans="1:6" ht="25.5" outlineLevel="7">
      <c r="A49" s="18" t="s">
        <v>98</v>
      </c>
      <c r="B49" s="19" t="s">
        <v>28</v>
      </c>
      <c r="C49" s="19" t="s">
        <v>31</v>
      </c>
      <c r="D49" s="19" t="s">
        <v>12</v>
      </c>
      <c r="E49" s="6">
        <v>472200</v>
      </c>
      <c r="F49" s="20">
        <v>489200</v>
      </c>
    </row>
    <row r="50" spans="1:6" ht="0.75" customHeight="1" outlineLevel="6">
      <c r="A50" s="18" t="s">
        <v>103</v>
      </c>
      <c r="B50" s="19" t="s">
        <v>28</v>
      </c>
      <c r="C50" s="19" t="s">
        <v>31</v>
      </c>
      <c r="D50" s="19" t="s">
        <v>17</v>
      </c>
      <c r="E50" s="6">
        <f>E51</f>
        <v>0</v>
      </c>
      <c r="F50" s="20">
        <f>F51</f>
        <v>0</v>
      </c>
    </row>
    <row r="51" spans="1:6" ht="25.5" hidden="1" outlineLevel="7">
      <c r="A51" s="18" t="s">
        <v>104</v>
      </c>
      <c r="B51" s="19" t="s">
        <v>28</v>
      </c>
      <c r="C51" s="19" t="s">
        <v>31</v>
      </c>
      <c r="D51" s="19" t="s">
        <v>18</v>
      </c>
      <c r="E51" s="6">
        <v>0</v>
      </c>
      <c r="F51" s="20">
        <v>0</v>
      </c>
    </row>
    <row r="52" spans="1:6" ht="25.5" collapsed="1">
      <c r="A52" s="16" t="s">
        <v>118</v>
      </c>
      <c r="B52" s="13" t="s">
        <v>32</v>
      </c>
      <c r="C52" s="13"/>
      <c r="D52" s="13"/>
      <c r="E52" s="14">
        <f>E53+E67</f>
        <v>350000</v>
      </c>
      <c r="F52" s="17">
        <f>F53+F67</f>
        <v>350000</v>
      </c>
    </row>
    <row r="53" spans="1:6" ht="25.5" outlineLevel="1">
      <c r="A53" s="18" t="s">
        <v>119</v>
      </c>
      <c r="B53" s="19" t="s">
        <v>33</v>
      </c>
      <c r="C53" s="19"/>
      <c r="D53" s="19"/>
      <c r="E53" s="6">
        <f>E54</f>
        <v>250000</v>
      </c>
      <c r="F53" s="20">
        <f>F54</f>
        <v>250000</v>
      </c>
    </row>
    <row r="54" spans="1:6" ht="51" outlineLevel="2">
      <c r="A54" s="18" t="s">
        <v>178</v>
      </c>
      <c r="B54" s="19" t="s">
        <v>33</v>
      </c>
      <c r="C54" s="19" t="s">
        <v>34</v>
      </c>
      <c r="D54" s="19"/>
      <c r="E54" s="6">
        <f>E55+E59+E63</f>
        <v>250000</v>
      </c>
      <c r="F54" s="20">
        <f>F55+F59+F63</f>
        <v>250000</v>
      </c>
    </row>
    <row r="55" spans="1:6" ht="38.25" outlineLevel="4">
      <c r="A55" s="18" t="s">
        <v>120</v>
      </c>
      <c r="B55" s="19" t="s">
        <v>33</v>
      </c>
      <c r="C55" s="19" t="s">
        <v>35</v>
      </c>
      <c r="D55" s="19"/>
      <c r="E55" s="6">
        <f aca="true" t="shared" si="3" ref="E55:F57">E56</f>
        <v>100000</v>
      </c>
      <c r="F55" s="20">
        <f t="shared" si="3"/>
        <v>100000</v>
      </c>
    </row>
    <row r="56" spans="1:6" ht="25.5" outlineLevel="5">
      <c r="A56" s="18" t="s">
        <v>121</v>
      </c>
      <c r="B56" s="19" t="s">
        <v>33</v>
      </c>
      <c r="C56" s="19" t="s">
        <v>36</v>
      </c>
      <c r="D56" s="19"/>
      <c r="E56" s="6">
        <f t="shared" si="3"/>
        <v>100000</v>
      </c>
      <c r="F56" s="20">
        <f t="shared" si="3"/>
        <v>100000</v>
      </c>
    </row>
    <row r="57" spans="1:6" ht="25.5" outlineLevel="6">
      <c r="A57" s="18" t="s">
        <v>103</v>
      </c>
      <c r="B57" s="19" t="s">
        <v>33</v>
      </c>
      <c r="C57" s="19" t="s">
        <v>36</v>
      </c>
      <c r="D57" s="19" t="s">
        <v>17</v>
      </c>
      <c r="E57" s="6">
        <f t="shared" si="3"/>
        <v>100000</v>
      </c>
      <c r="F57" s="20">
        <f t="shared" si="3"/>
        <v>100000</v>
      </c>
    </row>
    <row r="58" spans="1:6" ht="25.5" outlineLevel="7">
      <c r="A58" s="18" t="s">
        <v>104</v>
      </c>
      <c r="B58" s="19" t="s">
        <v>33</v>
      </c>
      <c r="C58" s="19" t="s">
        <v>36</v>
      </c>
      <c r="D58" s="19" t="s">
        <v>18</v>
      </c>
      <c r="E58" s="6">
        <v>100000</v>
      </c>
      <c r="F58" s="20">
        <v>100000</v>
      </c>
    </row>
    <row r="59" spans="1:6" ht="25.5" outlineLevel="4">
      <c r="A59" s="18" t="s">
        <v>122</v>
      </c>
      <c r="B59" s="19" t="s">
        <v>33</v>
      </c>
      <c r="C59" s="19" t="s">
        <v>37</v>
      </c>
      <c r="D59" s="19"/>
      <c r="E59" s="6">
        <f aca="true" t="shared" si="4" ref="E59:F61">E60</f>
        <v>100000</v>
      </c>
      <c r="F59" s="20">
        <f t="shared" si="4"/>
        <v>100000</v>
      </c>
    </row>
    <row r="60" spans="1:6" ht="25.5" outlineLevel="5">
      <c r="A60" s="18" t="s">
        <v>123</v>
      </c>
      <c r="B60" s="19" t="s">
        <v>33</v>
      </c>
      <c r="C60" s="19" t="s">
        <v>38</v>
      </c>
      <c r="D60" s="19"/>
      <c r="E60" s="6">
        <f t="shared" si="4"/>
        <v>100000</v>
      </c>
      <c r="F60" s="20">
        <f t="shared" si="4"/>
        <v>100000</v>
      </c>
    </row>
    <row r="61" spans="1:6" ht="25.5" outlineLevel="6">
      <c r="A61" s="18" t="s">
        <v>103</v>
      </c>
      <c r="B61" s="19" t="s">
        <v>33</v>
      </c>
      <c r="C61" s="19" t="s">
        <v>38</v>
      </c>
      <c r="D61" s="19" t="s">
        <v>17</v>
      </c>
      <c r="E61" s="6">
        <f t="shared" si="4"/>
        <v>100000</v>
      </c>
      <c r="F61" s="20">
        <f t="shared" si="4"/>
        <v>100000</v>
      </c>
    </row>
    <row r="62" spans="1:6" ht="25.5" outlineLevel="7">
      <c r="A62" s="18" t="s">
        <v>104</v>
      </c>
      <c r="B62" s="19" t="s">
        <v>33</v>
      </c>
      <c r="C62" s="19" t="s">
        <v>38</v>
      </c>
      <c r="D62" s="19" t="s">
        <v>18</v>
      </c>
      <c r="E62" s="6">
        <v>100000</v>
      </c>
      <c r="F62" s="20">
        <v>100000</v>
      </c>
    </row>
    <row r="63" spans="1:6" ht="51" outlineLevel="4">
      <c r="A63" s="18" t="s">
        <v>124</v>
      </c>
      <c r="B63" s="19" t="s">
        <v>33</v>
      </c>
      <c r="C63" s="19" t="s">
        <v>39</v>
      </c>
      <c r="D63" s="19"/>
      <c r="E63" s="6">
        <f aca="true" t="shared" si="5" ref="E63:F65">E64</f>
        <v>50000</v>
      </c>
      <c r="F63" s="20">
        <f t="shared" si="5"/>
        <v>50000</v>
      </c>
    </row>
    <row r="64" spans="1:6" ht="51" outlineLevel="5">
      <c r="A64" s="18" t="s">
        <v>125</v>
      </c>
      <c r="B64" s="19" t="s">
        <v>33</v>
      </c>
      <c r="C64" s="19" t="s">
        <v>40</v>
      </c>
      <c r="D64" s="19"/>
      <c r="E64" s="6">
        <f t="shared" si="5"/>
        <v>50000</v>
      </c>
      <c r="F64" s="20">
        <f t="shared" si="5"/>
        <v>50000</v>
      </c>
    </row>
    <row r="65" spans="1:6" ht="25.5" outlineLevel="6">
      <c r="A65" s="18" t="s">
        <v>103</v>
      </c>
      <c r="B65" s="19" t="s">
        <v>33</v>
      </c>
      <c r="C65" s="19" t="s">
        <v>40</v>
      </c>
      <c r="D65" s="19" t="s">
        <v>17</v>
      </c>
      <c r="E65" s="6">
        <f t="shared" si="5"/>
        <v>50000</v>
      </c>
      <c r="F65" s="20">
        <f t="shared" si="5"/>
        <v>50000</v>
      </c>
    </row>
    <row r="66" spans="1:6" ht="25.5" outlineLevel="7">
      <c r="A66" s="18" t="s">
        <v>104</v>
      </c>
      <c r="B66" s="19" t="s">
        <v>33</v>
      </c>
      <c r="C66" s="19" t="s">
        <v>40</v>
      </c>
      <c r="D66" s="19" t="s">
        <v>18</v>
      </c>
      <c r="E66" s="6">
        <v>50000</v>
      </c>
      <c r="F66" s="20">
        <v>50000</v>
      </c>
    </row>
    <row r="67" spans="1:6" ht="25.5" outlineLevel="1">
      <c r="A67" s="18" t="s">
        <v>126</v>
      </c>
      <c r="B67" s="19" t="s">
        <v>41</v>
      </c>
      <c r="C67" s="19"/>
      <c r="D67" s="19"/>
      <c r="E67" s="6">
        <f aca="true" t="shared" si="6" ref="E67:F71">E68</f>
        <v>100000</v>
      </c>
      <c r="F67" s="20">
        <f t="shared" si="6"/>
        <v>100000</v>
      </c>
    </row>
    <row r="68" spans="1:6" ht="38.25" outlineLevel="2">
      <c r="A68" s="18" t="s">
        <v>177</v>
      </c>
      <c r="B68" s="19" t="s">
        <v>41</v>
      </c>
      <c r="C68" s="19" t="s">
        <v>42</v>
      </c>
      <c r="D68" s="19"/>
      <c r="E68" s="6">
        <f t="shared" si="6"/>
        <v>100000</v>
      </c>
      <c r="F68" s="20">
        <f t="shared" si="6"/>
        <v>100000</v>
      </c>
    </row>
    <row r="69" spans="1:6" ht="38.25" outlineLevel="4">
      <c r="A69" s="18" t="s">
        <v>176</v>
      </c>
      <c r="B69" s="19" t="s">
        <v>41</v>
      </c>
      <c r="C69" s="19" t="s">
        <v>43</v>
      </c>
      <c r="D69" s="19"/>
      <c r="E69" s="6">
        <f t="shared" si="6"/>
        <v>100000</v>
      </c>
      <c r="F69" s="20">
        <f t="shared" si="6"/>
        <v>100000</v>
      </c>
    </row>
    <row r="70" spans="1:6" ht="38.25" outlineLevel="5">
      <c r="A70" s="18" t="s">
        <v>175</v>
      </c>
      <c r="B70" s="19" t="s">
        <v>41</v>
      </c>
      <c r="C70" s="19" t="s">
        <v>44</v>
      </c>
      <c r="D70" s="19"/>
      <c r="E70" s="6">
        <f t="shared" si="6"/>
        <v>100000</v>
      </c>
      <c r="F70" s="20">
        <f t="shared" si="6"/>
        <v>100000</v>
      </c>
    </row>
    <row r="71" spans="1:6" ht="25.5" outlineLevel="6">
      <c r="A71" s="18" t="s">
        <v>103</v>
      </c>
      <c r="B71" s="19" t="s">
        <v>41</v>
      </c>
      <c r="C71" s="19" t="s">
        <v>44</v>
      </c>
      <c r="D71" s="19" t="s">
        <v>17</v>
      </c>
      <c r="E71" s="6">
        <f t="shared" si="6"/>
        <v>100000</v>
      </c>
      <c r="F71" s="20">
        <f t="shared" si="6"/>
        <v>100000</v>
      </c>
    </row>
    <row r="72" spans="1:6" ht="25.5" outlineLevel="7">
      <c r="A72" s="18" t="s">
        <v>104</v>
      </c>
      <c r="B72" s="19" t="s">
        <v>41</v>
      </c>
      <c r="C72" s="19" t="s">
        <v>44</v>
      </c>
      <c r="D72" s="19" t="s">
        <v>18</v>
      </c>
      <c r="E72" s="6">
        <v>100000</v>
      </c>
      <c r="F72" s="20">
        <v>100000</v>
      </c>
    </row>
    <row r="73" spans="1:6" ht="15">
      <c r="A73" s="16" t="s">
        <v>127</v>
      </c>
      <c r="B73" s="13" t="s">
        <v>45</v>
      </c>
      <c r="C73" s="13"/>
      <c r="D73" s="13"/>
      <c r="E73" s="14">
        <f>E74+E84</f>
        <v>8037718</v>
      </c>
      <c r="F73" s="17">
        <f>F74+F84</f>
        <v>8214217</v>
      </c>
    </row>
    <row r="74" spans="1:6" ht="15" outlineLevel="1">
      <c r="A74" s="18" t="s">
        <v>128</v>
      </c>
      <c r="B74" s="19" t="s">
        <v>46</v>
      </c>
      <c r="C74" s="19"/>
      <c r="D74" s="19"/>
      <c r="E74" s="6">
        <f>E75</f>
        <v>8000000</v>
      </c>
      <c r="F74" s="20">
        <f>F75</f>
        <v>8100000</v>
      </c>
    </row>
    <row r="75" spans="1:6" ht="38.25" outlineLevel="2">
      <c r="A75" s="18" t="s">
        <v>174</v>
      </c>
      <c r="B75" s="19" t="s">
        <v>46</v>
      </c>
      <c r="C75" s="19" t="s">
        <v>47</v>
      </c>
      <c r="D75" s="19"/>
      <c r="E75" s="6">
        <f>E76+E80</f>
        <v>8000000</v>
      </c>
      <c r="F75" s="20">
        <f>F76+F80</f>
        <v>8100000</v>
      </c>
    </row>
    <row r="76" spans="1:6" ht="38.25" outlineLevel="4">
      <c r="A76" s="18" t="s">
        <v>129</v>
      </c>
      <c r="B76" s="19" t="s">
        <v>46</v>
      </c>
      <c r="C76" s="19" t="s">
        <v>48</v>
      </c>
      <c r="D76" s="19"/>
      <c r="E76" s="6">
        <f aca="true" t="shared" si="7" ref="E76:F78">E77</f>
        <v>7100000</v>
      </c>
      <c r="F76" s="20">
        <f>F77</f>
        <v>7200000</v>
      </c>
    </row>
    <row r="77" spans="1:6" ht="38.25" outlineLevel="5">
      <c r="A77" s="18" t="s">
        <v>130</v>
      </c>
      <c r="B77" s="19" t="s">
        <v>46</v>
      </c>
      <c r="C77" s="19" t="s">
        <v>49</v>
      </c>
      <c r="D77" s="19"/>
      <c r="E77" s="6">
        <f t="shared" si="7"/>
        <v>7100000</v>
      </c>
      <c r="F77" s="20">
        <f t="shared" si="7"/>
        <v>7200000</v>
      </c>
    </row>
    <row r="78" spans="1:6" ht="25.5" outlineLevel="6">
      <c r="A78" s="18" t="s">
        <v>103</v>
      </c>
      <c r="B78" s="19" t="s">
        <v>46</v>
      </c>
      <c r="C78" s="19" t="s">
        <v>49</v>
      </c>
      <c r="D78" s="19" t="s">
        <v>17</v>
      </c>
      <c r="E78" s="6">
        <f t="shared" si="7"/>
        <v>7100000</v>
      </c>
      <c r="F78" s="20">
        <f t="shared" si="7"/>
        <v>7200000</v>
      </c>
    </row>
    <row r="79" spans="1:6" ht="25.5" outlineLevel="7">
      <c r="A79" s="18" t="s">
        <v>104</v>
      </c>
      <c r="B79" s="19" t="s">
        <v>46</v>
      </c>
      <c r="C79" s="19" t="s">
        <v>49</v>
      </c>
      <c r="D79" s="19" t="s">
        <v>18</v>
      </c>
      <c r="E79" s="6">
        <v>7100000</v>
      </c>
      <c r="F79" s="20">
        <v>7200000</v>
      </c>
    </row>
    <row r="80" spans="1:6" ht="38.25" outlineLevel="4">
      <c r="A80" s="18" t="s">
        <v>131</v>
      </c>
      <c r="B80" s="19" t="s">
        <v>46</v>
      </c>
      <c r="C80" s="19" t="s">
        <v>50</v>
      </c>
      <c r="D80" s="19"/>
      <c r="E80" s="6">
        <f aca="true" t="shared" si="8" ref="E80:F82">E81</f>
        <v>900000</v>
      </c>
      <c r="F80" s="20">
        <f t="shared" si="8"/>
        <v>900000</v>
      </c>
    </row>
    <row r="81" spans="1:6" ht="25.5" outlineLevel="5">
      <c r="A81" s="18" t="s">
        <v>132</v>
      </c>
      <c r="B81" s="19" t="s">
        <v>46</v>
      </c>
      <c r="C81" s="19" t="s">
        <v>51</v>
      </c>
      <c r="D81" s="19"/>
      <c r="E81" s="6">
        <f t="shared" si="8"/>
        <v>900000</v>
      </c>
      <c r="F81" s="20">
        <f t="shared" si="8"/>
        <v>900000</v>
      </c>
    </row>
    <row r="82" spans="1:6" ht="25.5" outlineLevel="6">
      <c r="A82" s="18" t="s">
        <v>103</v>
      </c>
      <c r="B82" s="19" t="s">
        <v>46</v>
      </c>
      <c r="C82" s="19" t="s">
        <v>51</v>
      </c>
      <c r="D82" s="19" t="s">
        <v>17</v>
      </c>
      <c r="E82" s="6">
        <f t="shared" si="8"/>
        <v>900000</v>
      </c>
      <c r="F82" s="20">
        <f t="shared" si="8"/>
        <v>900000</v>
      </c>
    </row>
    <row r="83" spans="1:6" ht="25.5" outlineLevel="7">
      <c r="A83" s="18" t="s">
        <v>104</v>
      </c>
      <c r="B83" s="19" t="s">
        <v>46</v>
      </c>
      <c r="C83" s="19" t="s">
        <v>51</v>
      </c>
      <c r="D83" s="19" t="s">
        <v>18</v>
      </c>
      <c r="E83" s="6">
        <v>900000</v>
      </c>
      <c r="F83" s="20">
        <v>900000</v>
      </c>
    </row>
    <row r="84" spans="1:6" ht="15" outlineLevel="1">
      <c r="A84" s="18" t="s">
        <v>133</v>
      </c>
      <c r="B84" s="19" t="s">
        <v>52</v>
      </c>
      <c r="C84" s="19"/>
      <c r="D84" s="19"/>
      <c r="E84" s="6">
        <f aca="true" t="shared" si="9" ref="E84:F86">E85</f>
        <v>37718</v>
      </c>
      <c r="F84" s="20">
        <f t="shared" si="9"/>
        <v>114217</v>
      </c>
    </row>
    <row r="85" spans="1:6" ht="76.5" outlineLevel="2">
      <c r="A85" s="18" t="s">
        <v>173</v>
      </c>
      <c r="B85" s="19" t="s">
        <v>52</v>
      </c>
      <c r="C85" s="19" t="s">
        <v>53</v>
      </c>
      <c r="D85" s="19"/>
      <c r="E85" s="6">
        <f>E86+E89</f>
        <v>37718</v>
      </c>
      <c r="F85" s="20">
        <f>F86+F89</f>
        <v>114217</v>
      </c>
    </row>
    <row r="86" spans="1:6" ht="38.25" outlineLevel="4">
      <c r="A86" s="18" t="s">
        <v>192</v>
      </c>
      <c r="B86" s="19" t="s">
        <v>52</v>
      </c>
      <c r="C86" s="19" t="s">
        <v>183</v>
      </c>
      <c r="D86" s="19"/>
      <c r="E86" s="6">
        <f t="shared" si="9"/>
        <v>37718</v>
      </c>
      <c r="F86" s="20">
        <f t="shared" si="9"/>
        <v>39226</v>
      </c>
    </row>
    <row r="87" spans="1:6" ht="25.5" outlineLevel="5">
      <c r="A87" s="18" t="s">
        <v>181</v>
      </c>
      <c r="B87" s="19" t="s">
        <v>52</v>
      </c>
      <c r="C87" s="19" t="s">
        <v>190</v>
      </c>
      <c r="D87" s="19" t="s">
        <v>18</v>
      </c>
      <c r="E87" s="6">
        <v>37718</v>
      </c>
      <c r="F87" s="20">
        <v>39226</v>
      </c>
    </row>
    <row r="88" spans="1:6" ht="63.75" outlineLevel="6">
      <c r="A88" s="18" t="s">
        <v>193</v>
      </c>
      <c r="B88" s="19" t="s">
        <v>52</v>
      </c>
      <c r="C88" s="19" t="s">
        <v>182</v>
      </c>
      <c r="D88" s="19"/>
      <c r="E88" s="6">
        <f>E89</f>
        <v>0</v>
      </c>
      <c r="F88" s="20">
        <f>F89</f>
        <v>74991</v>
      </c>
    </row>
    <row r="89" spans="1:6" ht="25.5" outlineLevel="7">
      <c r="A89" s="18" t="s">
        <v>181</v>
      </c>
      <c r="B89" s="19" t="s">
        <v>52</v>
      </c>
      <c r="C89" s="19" t="s">
        <v>191</v>
      </c>
      <c r="D89" s="19" t="s">
        <v>18</v>
      </c>
      <c r="E89" s="6">
        <v>0</v>
      </c>
      <c r="F89" s="20">
        <v>74991</v>
      </c>
    </row>
    <row r="90" spans="1:6" ht="15">
      <c r="A90" s="16" t="s">
        <v>134</v>
      </c>
      <c r="B90" s="13" t="s">
        <v>54</v>
      </c>
      <c r="C90" s="13"/>
      <c r="D90" s="13"/>
      <c r="E90" s="14">
        <f>E91+E97+E108</f>
        <v>11820782.379999999</v>
      </c>
      <c r="F90" s="17">
        <f>F91+F97+F108</f>
        <v>8355211</v>
      </c>
    </row>
    <row r="91" spans="1:6" ht="15" outlineLevel="1">
      <c r="A91" s="18" t="s">
        <v>135</v>
      </c>
      <c r="B91" s="19" t="s">
        <v>55</v>
      </c>
      <c r="C91" s="19"/>
      <c r="D91" s="19"/>
      <c r="E91" s="6">
        <f aca="true" t="shared" si="10" ref="E91:F95">E92</f>
        <v>1900000</v>
      </c>
      <c r="F91" s="20">
        <f t="shared" si="10"/>
        <v>1600000</v>
      </c>
    </row>
    <row r="92" spans="1:6" ht="38.25" outlineLevel="2">
      <c r="A92" s="18" t="s">
        <v>172</v>
      </c>
      <c r="B92" s="19" t="s">
        <v>55</v>
      </c>
      <c r="C92" s="19" t="s">
        <v>56</v>
      </c>
      <c r="D92" s="19"/>
      <c r="E92" s="6">
        <f t="shared" si="10"/>
        <v>1900000</v>
      </c>
      <c r="F92" s="20">
        <f t="shared" si="10"/>
        <v>1600000</v>
      </c>
    </row>
    <row r="93" spans="1:6" ht="25.5" outlineLevel="4">
      <c r="A93" s="18" t="s">
        <v>136</v>
      </c>
      <c r="B93" s="19" t="s">
        <v>55</v>
      </c>
      <c r="C93" s="19" t="s">
        <v>57</v>
      </c>
      <c r="D93" s="19"/>
      <c r="E93" s="6">
        <f t="shared" si="10"/>
        <v>1900000</v>
      </c>
      <c r="F93" s="20">
        <f t="shared" si="10"/>
        <v>1600000</v>
      </c>
    </row>
    <row r="94" spans="1:6" ht="25.5" outlineLevel="5">
      <c r="A94" s="18" t="s">
        <v>137</v>
      </c>
      <c r="B94" s="19" t="s">
        <v>55</v>
      </c>
      <c r="C94" s="19" t="s">
        <v>58</v>
      </c>
      <c r="D94" s="19"/>
      <c r="E94" s="6">
        <f t="shared" si="10"/>
        <v>1900000</v>
      </c>
      <c r="F94" s="20">
        <f t="shared" si="10"/>
        <v>1600000</v>
      </c>
    </row>
    <row r="95" spans="1:6" ht="25.5" outlineLevel="6">
      <c r="A95" s="18" t="s">
        <v>103</v>
      </c>
      <c r="B95" s="19" t="s">
        <v>55</v>
      </c>
      <c r="C95" s="19" t="s">
        <v>58</v>
      </c>
      <c r="D95" s="19" t="s">
        <v>17</v>
      </c>
      <c r="E95" s="6">
        <f t="shared" si="10"/>
        <v>1900000</v>
      </c>
      <c r="F95" s="20">
        <f t="shared" si="10"/>
        <v>1600000</v>
      </c>
    </row>
    <row r="96" spans="1:6" ht="25.5" outlineLevel="7">
      <c r="A96" s="18" t="s">
        <v>104</v>
      </c>
      <c r="B96" s="19" t="s">
        <v>55</v>
      </c>
      <c r="C96" s="19" t="s">
        <v>58</v>
      </c>
      <c r="D96" s="19" t="s">
        <v>18</v>
      </c>
      <c r="E96" s="6">
        <v>1900000</v>
      </c>
      <c r="F96" s="20">
        <v>1600000</v>
      </c>
    </row>
    <row r="97" spans="1:6" ht="15" outlineLevel="1">
      <c r="A97" s="18" t="s">
        <v>138</v>
      </c>
      <c r="B97" s="19" t="s">
        <v>59</v>
      </c>
      <c r="C97" s="19"/>
      <c r="D97" s="19"/>
      <c r="E97" s="6">
        <f>E98</f>
        <v>1800000</v>
      </c>
      <c r="F97" s="20">
        <f>F98</f>
        <v>1545000</v>
      </c>
    </row>
    <row r="98" spans="1:6" ht="38.25" outlineLevel="2">
      <c r="A98" s="18" t="s">
        <v>172</v>
      </c>
      <c r="B98" s="19" t="s">
        <v>59</v>
      </c>
      <c r="C98" s="19" t="s">
        <v>56</v>
      </c>
      <c r="D98" s="19"/>
      <c r="E98" s="6">
        <f aca="true" t="shared" si="11" ref="E98:F101">E99</f>
        <v>1800000</v>
      </c>
      <c r="F98" s="20">
        <f t="shared" si="11"/>
        <v>1545000</v>
      </c>
    </row>
    <row r="99" spans="1:6" ht="25.5" outlineLevel="4">
      <c r="A99" s="18" t="s">
        <v>139</v>
      </c>
      <c r="B99" s="19" t="s">
        <v>59</v>
      </c>
      <c r="C99" s="19" t="s">
        <v>60</v>
      </c>
      <c r="D99" s="19"/>
      <c r="E99" s="6">
        <f t="shared" si="11"/>
        <v>1800000</v>
      </c>
      <c r="F99" s="20">
        <f t="shared" si="11"/>
        <v>1545000</v>
      </c>
    </row>
    <row r="100" spans="1:6" ht="25.5" outlineLevel="5">
      <c r="A100" s="18" t="s">
        <v>140</v>
      </c>
      <c r="B100" s="19" t="s">
        <v>59</v>
      </c>
      <c r="C100" s="19" t="s">
        <v>61</v>
      </c>
      <c r="D100" s="19"/>
      <c r="E100" s="6">
        <f t="shared" si="11"/>
        <v>1800000</v>
      </c>
      <c r="F100" s="20">
        <f t="shared" si="11"/>
        <v>1545000</v>
      </c>
    </row>
    <row r="101" spans="1:6" ht="25.5" outlineLevel="6">
      <c r="A101" s="18" t="s">
        <v>103</v>
      </c>
      <c r="B101" s="19" t="s">
        <v>59</v>
      </c>
      <c r="C101" s="19" t="s">
        <v>61</v>
      </c>
      <c r="D101" s="19" t="s">
        <v>17</v>
      </c>
      <c r="E101" s="6">
        <f t="shared" si="11"/>
        <v>1800000</v>
      </c>
      <c r="F101" s="20">
        <f t="shared" si="11"/>
        <v>1545000</v>
      </c>
    </row>
    <row r="102" spans="1:6" ht="25.5" outlineLevel="7">
      <c r="A102" s="18" t="s">
        <v>104</v>
      </c>
      <c r="B102" s="19" t="s">
        <v>59</v>
      </c>
      <c r="C102" s="19" t="s">
        <v>61</v>
      </c>
      <c r="D102" s="19" t="s">
        <v>18</v>
      </c>
      <c r="E102" s="6">
        <v>1800000</v>
      </c>
      <c r="F102" s="20">
        <v>1545000</v>
      </c>
    </row>
    <row r="103" spans="1:6" ht="38.25" hidden="1" outlineLevel="2">
      <c r="A103" s="18" t="s">
        <v>171</v>
      </c>
      <c r="B103" s="19" t="s">
        <v>59</v>
      </c>
      <c r="C103" s="19" t="s">
        <v>62</v>
      </c>
      <c r="D103" s="19"/>
      <c r="E103" s="6">
        <v>0</v>
      </c>
      <c r="F103" s="20">
        <v>0</v>
      </c>
    </row>
    <row r="104" spans="1:6" ht="38.25" hidden="1" outlineLevel="4">
      <c r="A104" s="18" t="s">
        <v>141</v>
      </c>
      <c r="B104" s="19" t="s">
        <v>59</v>
      </c>
      <c r="C104" s="19" t="s">
        <v>63</v>
      </c>
      <c r="D104" s="19"/>
      <c r="E104" s="6">
        <f aca="true" t="shared" si="12" ref="E104:F106">E105</f>
        <v>0</v>
      </c>
      <c r="F104" s="20">
        <f t="shared" si="12"/>
        <v>0</v>
      </c>
    </row>
    <row r="105" spans="1:6" ht="38.25" hidden="1" outlineLevel="5">
      <c r="A105" s="18" t="s">
        <v>142</v>
      </c>
      <c r="B105" s="19" t="s">
        <v>59</v>
      </c>
      <c r="C105" s="19" t="s">
        <v>64</v>
      </c>
      <c r="D105" s="19"/>
      <c r="E105" s="6">
        <f t="shared" si="12"/>
        <v>0</v>
      </c>
      <c r="F105" s="20">
        <f t="shared" si="12"/>
        <v>0</v>
      </c>
    </row>
    <row r="106" spans="1:6" ht="25.5" hidden="1" outlineLevel="6">
      <c r="A106" s="18" t="s">
        <v>103</v>
      </c>
      <c r="B106" s="19" t="s">
        <v>59</v>
      </c>
      <c r="C106" s="19" t="s">
        <v>64</v>
      </c>
      <c r="D106" s="19" t="s">
        <v>17</v>
      </c>
      <c r="E106" s="6">
        <f t="shared" si="12"/>
        <v>0</v>
      </c>
      <c r="F106" s="20">
        <f t="shared" si="12"/>
        <v>0</v>
      </c>
    </row>
    <row r="107" spans="1:6" ht="25.5" hidden="1" outlineLevel="7">
      <c r="A107" s="18" t="s">
        <v>104</v>
      </c>
      <c r="B107" s="19" t="s">
        <v>59</v>
      </c>
      <c r="C107" s="19" t="s">
        <v>64</v>
      </c>
      <c r="D107" s="19" t="s">
        <v>18</v>
      </c>
      <c r="E107" s="6">
        <v>0</v>
      </c>
      <c r="F107" s="10">
        <v>0</v>
      </c>
    </row>
    <row r="108" spans="1:6" ht="15" outlineLevel="1" collapsed="1">
      <c r="A108" s="18" t="s">
        <v>143</v>
      </c>
      <c r="B108" s="19" t="s">
        <v>65</v>
      </c>
      <c r="C108" s="19"/>
      <c r="D108" s="19"/>
      <c r="E108" s="6">
        <f>E109+E126</f>
        <v>8120782.38</v>
      </c>
      <c r="F108" s="20">
        <f>F109+F126</f>
        <v>5210211</v>
      </c>
    </row>
    <row r="109" spans="1:6" ht="25.5" outlineLevel="2">
      <c r="A109" s="18" t="s">
        <v>170</v>
      </c>
      <c r="B109" s="19" t="s">
        <v>65</v>
      </c>
      <c r="C109" s="19" t="s">
        <v>66</v>
      </c>
      <c r="D109" s="19"/>
      <c r="E109" s="6">
        <f>E110+E114+E118+E122</f>
        <v>5392732</v>
      </c>
      <c r="F109" s="20">
        <f>F110+F114+F118+F122</f>
        <v>5210211</v>
      </c>
    </row>
    <row r="110" spans="1:6" ht="25.5" outlineLevel="4">
      <c r="A110" s="18" t="s">
        <v>144</v>
      </c>
      <c r="B110" s="19" t="s">
        <v>65</v>
      </c>
      <c r="C110" s="19" t="s">
        <v>67</v>
      </c>
      <c r="D110" s="19"/>
      <c r="E110" s="6">
        <f aca="true" t="shared" si="13" ref="E110:F112">E111</f>
        <v>2000000</v>
      </c>
      <c r="F110" s="20">
        <f t="shared" si="13"/>
        <v>1500000</v>
      </c>
    </row>
    <row r="111" spans="1:6" ht="25.5" outlineLevel="5">
      <c r="A111" s="18" t="s">
        <v>145</v>
      </c>
      <c r="B111" s="19" t="s">
        <v>65</v>
      </c>
      <c r="C111" s="19" t="s">
        <v>68</v>
      </c>
      <c r="D111" s="19"/>
      <c r="E111" s="6">
        <f t="shared" si="13"/>
        <v>2000000</v>
      </c>
      <c r="F111" s="20">
        <f t="shared" si="13"/>
        <v>1500000</v>
      </c>
    </row>
    <row r="112" spans="1:6" ht="25.5" outlineLevel="6">
      <c r="A112" s="18" t="s">
        <v>103</v>
      </c>
      <c r="B112" s="19" t="s">
        <v>65</v>
      </c>
      <c r="C112" s="19" t="s">
        <v>68</v>
      </c>
      <c r="D112" s="19" t="s">
        <v>17</v>
      </c>
      <c r="E112" s="6">
        <f t="shared" si="13"/>
        <v>2000000</v>
      </c>
      <c r="F112" s="20">
        <f t="shared" si="13"/>
        <v>1500000</v>
      </c>
    </row>
    <row r="113" spans="1:6" ht="25.5" outlineLevel="7">
      <c r="A113" s="18" t="s">
        <v>104</v>
      </c>
      <c r="B113" s="19" t="s">
        <v>65</v>
      </c>
      <c r="C113" s="19" t="s">
        <v>68</v>
      </c>
      <c r="D113" s="19" t="s">
        <v>18</v>
      </c>
      <c r="E113" s="6">
        <v>2000000</v>
      </c>
      <c r="F113" s="20">
        <v>1500000</v>
      </c>
    </row>
    <row r="114" spans="1:6" ht="38.25" outlineLevel="4">
      <c r="A114" s="18" t="s">
        <v>146</v>
      </c>
      <c r="B114" s="19" t="s">
        <v>65</v>
      </c>
      <c r="C114" s="19" t="s">
        <v>69</v>
      </c>
      <c r="D114" s="19"/>
      <c r="E114" s="6">
        <f aca="true" t="shared" si="14" ref="E114:F116">E115</f>
        <v>550000</v>
      </c>
      <c r="F114" s="20">
        <f t="shared" si="14"/>
        <v>574991</v>
      </c>
    </row>
    <row r="115" spans="1:6" ht="25.5" outlineLevel="5">
      <c r="A115" s="18" t="s">
        <v>147</v>
      </c>
      <c r="B115" s="19" t="s">
        <v>65</v>
      </c>
      <c r="C115" s="19" t="s">
        <v>70</v>
      </c>
      <c r="D115" s="19"/>
      <c r="E115" s="6">
        <f t="shared" si="14"/>
        <v>550000</v>
      </c>
      <c r="F115" s="20">
        <f t="shared" si="14"/>
        <v>574991</v>
      </c>
    </row>
    <row r="116" spans="1:6" ht="25.5" outlineLevel="6">
      <c r="A116" s="18" t="s">
        <v>103</v>
      </c>
      <c r="B116" s="19" t="s">
        <v>65</v>
      </c>
      <c r="C116" s="19" t="s">
        <v>70</v>
      </c>
      <c r="D116" s="19" t="s">
        <v>17</v>
      </c>
      <c r="E116" s="6">
        <f t="shared" si="14"/>
        <v>550000</v>
      </c>
      <c r="F116" s="20">
        <f t="shared" si="14"/>
        <v>574991</v>
      </c>
    </row>
    <row r="117" spans="1:6" ht="25.5" outlineLevel="7">
      <c r="A117" s="18" t="s">
        <v>104</v>
      </c>
      <c r="B117" s="19" t="s">
        <v>65</v>
      </c>
      <c r="C117" s="19" t="s">
        <v>70</v>
      </c>
      <c r="D117" s="19" t="s">
        <v>18</v>
      </c>
      <c r="E117" s="6">
        <v>550000</v>
      </c>
      <c r="F117" s="20">
        <v>574991</v>
      </c>
    </row>
    <row r="118" spans="1:6" ht="25.5" outlineLevel="4">
      <c r="A118" s="18" t="s">
        <v>148</v>
      </c>
      <c r="B118" s="19" t="s">
        <v>65</v>
      </c>
      <c r="C118" s="19" t="s">
        <v>71</v>
      </c>
      <c r="D118" s="19"/>
      <c r="E118" s="6">
        <f aca="true" t="shared" si="15" ref="E118:F120">E119</f>
        <v>700000</v>
      </c>
      <c r="F118" s="20">
        <f t="shared" si="15"/>
        <v>850000</v>
      </c>
    </row>
    <row r="119" spans="1:6" ht="25.5" outlineLevel="5">
      <c r="A119" s="18" t="s">
        <v>149</v>
      </c>
      <c r="B119" s="19" t="s">
        <v>65</v>
      </c>
      <c r="C119" s="19" t="s">
        <v>72</v>
      </c>
      <c r="D119" s="19"/>
      <c r="E119" s="6">
        <f t="shared" si="15"/>
        <v>700000</v>
      </c>
      <c r="F119" s="20">
        <f t="shared" si="15"/>
        <v>850000</v>
      </c>
    </row>
    <row r="120" spans="1:6" ht="25.5" outlineLevel="6">
      <c r="A120" s="18" t="s">
        <v>103</v>
      </c>
      <c r="B120" s="19" t="s">
        <v>65</v>
      </c>
      <c r="C120" s="19" t="s">
        <v>72</v>
      </c>
      <c r="D120" s="19" t="s">
        <v>17</v>
      </c>
      <c r="E120" s="6">
        <f t="shared" si="15"/>
        <v>700000</v>
      </c>
      <c r="F120" s="20">
        <f t="shared" si="15"/>
        <v>850000</v>
      </c>
    </row>
    <row r="121" spans="1:6" ht="25.5" outlineLevel="7">
      <c r="A121" s="18" t="s">
        <v>104</v>
      </c>
      <c r="B121" s="19" t="s">
        <v>65</v>
      </c>
      <c r="C121" s="19" t="s">
        <v>72</v>
      </c>
      <c r="D121" s="19" t="s">
        <v>18</v>
      </c>
      <c r="E121" s="6">
        <v>700000</v>
      </c>
      <c r="F121" s="20">
        <v>850000</v>
      </c>
    </row>
    <row r="122" spans="1:6" ht="38.25" outlineLevel="4">
      <c r="A122" s="18" t="s">
        <v>150</v>
      </c>
      <c r="B122" s="19" t="s">
        <v>65</v>
      </c>
      <c r="C122" s="19" t="s">
        <v>73</v>
      </c>
      <c r="D122" s="19"/>
      <c r="E122" s="6">
        <f aca="true" t="shared" si="16" ref="E122:F124">E123</f>
        <v>2142732</v>
      </c>
      <c r="F122" s="20">
        <f t="shared" si="16"/>
        <v>2285220</v>
      </c>
    </row>
    <row r="123" spans="1:6" ht="15" outlineLevel="5">
      <c r="A123" s="18" t="s">
        <v>151</v>
      </c>
      <c r="B123" s="19" t="s">
        <v>65</v>
      </c>
      <c r="C123" s="19" t="s">
        <v>74</v>
      </c>
      <c r="D123" s="19"/>
      <c r="E123" s="6">
        <f t="shared" si="16"/>
        <v>2142732</v>
      </c>
      <c r="F123" s="20">
        <f t="shared" si="16"/>
        <v>2285220</v>
      </c>
    </row>
    <row r="124" spans="1:6" ht="25.5" outlineLevel="6">
      <c r="A124" s="18" t="s">
        <v>103</v>
      </c>
      <c r="B124" s="19" t="s">
        <v>65</v>
      </c>
      <c r="C124" s="19" t="s">
        <v>74</v>
      </c>
      <c r="D124" s="19" t="s">
        <v>17</v>
      </c>
      <c r="E124" s="6">
        <f t="shared" si="16"/>
        <v>2142732</v>
      </c>
      <c r="F124" s="20">
        <f t="shared" si="16"/>
        <v>2285220</v>
      </c>
    </row>
    <row r="125" spans="1:6" ht="25.5" outlineLevel="7">
      <c r="A125" s="18" t="s">
        <v>104</v>
      </c>
      <c r="B125" s="19" t="s">
        <v>65</v>
      </c>
      <c r="C125" s="19" t="s">
        <v>74</v>
      </c>
      <c r="D125" s="19" t="s">
        <v>18</v>
      </c>
      <c r="E125" s="6">
        <v>2142732</v>
      </c>
      <c r="F125" s="20">
        <v>2285220</v>
      </c>
    </row>
    <row r="126" spans="1:6" ht="38.25" outlineLevel="2">
      <c r="A126" s="18" t="s">
        <v>169</v>
      </c>
      <c r="B126" s="19" t="s">
        <v>65</v>
      </c>
      <c r="C126" s="19" t="s">
        <v>75</v>
      </c>
      <c r="D126" s="19"/>
      <c r="E126" s="6">
        <f aca="true" t="shared" si="17" ref="E126:F129">E127</f>
        <v>2728050.38</v>
      </c>
      <c r="F126" s="20">
        <f t="shared" si="17"/>
        <v>0</v>
      </c>
    </row>
    <row r="127" spans="1:6" ht="25.5" outlineLevel="4">
      <c r="A127" s="18" t="s">
        <v>166</v>
      </c>
      <c r="B127" s="19" t="s">
        <v>65</v>
      </c>
      <c r="C127" s="19" t="s">
        <v>76</v>
      </c>
      <c r="D127" s="19"/>
      <c r="E127" s="6">
        <f t="shared" si="17"/>
        <v>2728050.38</v>
      </c>
      <c r="F127" s="20">
        <f t="shared" si="17"/>
        <v>0</v>
      </c>
    </row>
    <row r="128" spans="1:6" ht="25.5" outlineLevel="5">
      <c r="A128" s="18" t="s">
        <v>167</v>
      </c>
      <c r="B128" s="19" t="s">
        <v>65</v>
      </c>
      <c r="C128" s="19" t="s">
        <v>189</v>
      </c>
      <c r="D128" s="19"/>
      <c r="E128" s="6">
        <f t="shared" si="17"/>
        <v>2728050.38</v>
      </c>
      <c r="F128" s="20">
        <f t="shared" si="17"/>
        <v>0</v>
      </c>
    </row>
    <row r="129" spans="1:6" ht="25.5" outlineLevel="6">
      <c r="A129" s="18" t="s">
        <v>103</v>
      </c>
      <c r="B129" s="19" t="s">
        <v>65</v>
      </c>
      <c r="C129" s="19" t="s">
        <v>189</v>
      </c>
      <c r="D129" s="19" t="s">
        <v>17</v>
      </c>
      <c r="E129" s="6">
        <f t="shared" si="17"/>
        <v>2728050.38</v>
      </c>
      <c r="F129" s="20">
        <f t="shared" si="17"/>
        <v>0</v>
      </c>
    </row>
    <row r="130" spans="1:6" ht="25.5" outlineLevel="7">
      <c r="A130" s="18" t="s">
        <v>104</v>
      </c>
      <c r="B130" s="19" t="s">
        <v>65</v>
      </c>
      <c r="C130" s="19" t="s">
        <v>189</v>
      </c>
      <c r="D130" s="19" t="s">
        <v>18</v>
      </c>
      <c r="E130" s="6">
        <v>2728050.38</v>
      </c>
      <c r="F130" s="10">
        <v>0</v>
      </c>
    </row>
    <row r="131" spans="1:6" ht="15">
      <c r="A131" s="16" t="s">
        <v>152</v>
      </c>
      <c r="B131" s="13" t="s">
        <v>77</v>
      </c>
      <c r="C131" s="13"/>
      <c r="D131" s="13"/>
      <c r="E131" s="14">
        <f>E132</f>
        <v>7250000</v>
      </c>
      <c r="F131" s="17">
        <f>F132</f>
        <v>7400000</v>
      </c>
    </row>
    <row r="132" spans="1:6" ht="15" outlineLevel="1">
      <c r="A132" s="18" t="s">
        <v>153</v>
      </c>
      <c r="B132" s="19" t="s">
        <v>78</v>
      </c>
      <c r="C132" s="19"/>
      <c r="D132" s="19"/>
      <c r="E132" s="6">
        <f>E133</f>
        <v>7250000</v>
      </c>
      <c r="F132" s="20">
        <f>F133</f>
        <v>7400000</v>
      </c>
    </row>
    <row r="133" spans="1:6" ht="38.25" outlineLevel="2">
      <c r="A133" s="18" t="s">
        <v>168</v>
      </c>
      <c r="B133" s="19" t="s">
        <v>78</v>
      </c>
      <c r="C133" s="19" t="s">
        <v>79</v>
      </c>
      <c r="D133" s="19"/>
      <c r="E133" s="6">
        <f>E134+E138+E143</f>
        <v>7250000</v>
      </c>
      <c r="F133" s="20">
        <f>F134+F138+F143</f>
        <v>7400000</v>
      </c>
    </row>
    <row r="134" spans="1:6" ht="25.5" outlineLevel="4">
      <c r="A134" s="18" t="s">
        <v>154</v>
      </c>
      <c r="B134" s="19" t="s">
        <v>78</v>
      </c>
      <c r="C134" s="19" t="s">
        <v>80</v>
      </c>
      <c r="D134" s="19"/>
      <c r="E134" s="6">
        <f aca="true" t="shared" si="18" ref="E134:F136">E135</f>
        <v>600000</v>
      </c>
      <c r="F134" s="20">
        <f t="shared" si="18"/>
        <v>650000</v>
      </c>
    </row>
    <row r="135" spans="1:6" ht="25.5" outlineLevel="5">
      <c r="A135" s="18" t="s">
        <v>155</v>
      </c>
      <c r="B135" s="19" t="s">
        <v>78</v>
      </c>
      <c r="C135" s="19" t="s">
        <v>81</v>
      </c>
      <c r="D135" s="19"/>
      <c r="E135" s="6">
        <f t="shared" si="18"/>
        <v>600000</v>
      </c>
      <c r="F135" s="20">
        <f t="shared" si="18"/>
        <v>650000</v>
      </c>
    </row>
    <row r="136" spans="1:6" ht="25.5" outlineLevel="6">
      <c r="A136" s="18" t="s">
        <v>103</v>
      </c>
      <c r="B136" s="19" t="s">
        <v>78</v>
      </c>
      <c r="C136" s="19" t="s">
        <v>81</v>
      </c>
      <c r="D136" s="19" t="s">
        <v>17</v>
      </c>
      <c r="E136" s="6">
        <f t="shared" si="18"/>
        <v>600000</v>
      </c>
      <c r="F136" s="20">
        <f t="shared" si="18"/>
        <v>650000</v>
      </c>
    </row>
    <row r="137" spans="1:6" ht="25.5" outlineLevel="7">
      <c r="A137" s="18" t="s">
        <v>104</v>
      </c>
      <c r="B137" s="19" t="s">
        <v>78</v>
      </c>
      <c r="C137" s="19" t="s">
        <v>81</v>
      </c>
      <c r="D137" s="19" t="s">
        <v>18</v>
      </c>
      <c r="E137" s="6">
        <v>600000</v>
      </c>
      <c r="F137" s="20">
        <v>650000</v>
      </c>
    </row>
    <row r="138" spans="1:6" ht="25.5" outlineLevel="3">
      <c r="A138" s="18" t="s">
        <v>156</v>
      </c>
      <c r="B138" s="19" t="s">
        <v>78</v>
      </c>
      <c r="C138" s="19" t="s">
        <v>82</v>
      </c>
      <c r="D138" s="19"/>
      <c r="E138" s="6">
        <f aca="true" t="shared" si="19" ref="E138:F141">E139</f>
        <v>4400000</v>
      </c>
      <c r="F138" s="20">
        <f t="shared" si="19"/>
        <v>4450000</v>
      </c>
    </row>
    <row r="139" spans="1:6" ht="25.5" outlineLevel="4">
      <c r="A139" s="18" t="s">
        <v>157</v>
      </c>
      <c r="B139" s="19" t="s">
        <v>78</v>
      </c>
      <c r="C139" s="19" t="s">
        <v>83</v>
      </c>
      <c r="D139" s="19"/>
      <c r="E139" s="6">
        <f t="shared" si="19"/>
        <v>4400000</v>
      </c>
      <c r="F139" s="20">
        <f t="shared" si="19"/>
        <v>4450000</v>
      </c>
    </row>
    <row r="140" spans="1:6" ht="15" outlineLevel="5">
      <c r="A140" s="18" t="s">
        <v>158</v>
      </c>
      <c r="B140" s="19" t="s">
        <v>78</v>
      </c>
      <c r="C140" s="19" t="s">
        <v>84</v>
      </c>
      <c r="D140" s="19"/>
      <c r="E140" s="6">
        <f t="shared" si="19"/>
        <v>4400000</v>
      </c>
      <c r="F140" s="20">
        <f t="shared" si="19"/>
        <v>4450000</v>
      </c>
    </row>
    <row r="141" spans="1:6" ht="25.5" outlineLevel="6">
      <c r="A141" s="18" t="s">
        <v>159</v>
      </c>
      <c r="B141" s="19" t="s">
        <v>78</v>
      </c>
      <c r="C141" s="19" t="s">
        <v>84</v>
      </c>
      <c r="D141" s="19" t="s">
        <v>85</v>
      </c>
      <c r="E141" s="6">
        <f t="shared" si="19"/>
        <v>4400000</v>
      </c>
      <c r="F141" s="20">
        <f t="shared" si="19"/>
        <v>4450000</v>
      </c>
    </row>
    <row r="142" spans="1:6" ht="15" outlineLevel="7">
      <c r="A142" s="18" t="s">
        <v>160</v>
      </c>
      <c r="B142" s="19" t="s">
        <v>78</v>
      </c>
      <c r="C142" s="19" t="s">
        <v>84</v>
      </c>
      <c r="D142" s="19" t="s">
        <v>86</v>
      </c>
      <c r="E142" s="6">
        <v>4400000</v>
      </c>
      <c r="F142" s="20">
        <v>4450000</v>
      </c>
    </row>
    <row r="143" spans="1:6" ht="25.5" outlineLevel="3">
      <c r="A143" s="18" t="s">
        <v>161</v>
      </c>
      <c r="B143" s="19" t="s">
        <v>78</v>
      </c>
      <c r="C143" s="19" t="s">
        <v>87</v>
      </c>
      <c r="D143" s="19"/>
      <c r="E143" s="6">
        <f aca="true" t="shared" si="20" ref="E143:F146">E144</f>
        <v>2250000</v>
      </c>
      <c r="F143" s="20">
        <f t="shared" si="20"/>
        <v>2300000</v>
      </c>
    </row>
    <row r="144" spans="1:6" ht="25.5" outlineLevel="4">
      <c r="A144" s="18" t="s">
        <v>162</v>
      </c>
      <c r="B144" s="19" t="s">
        <v>78</v>
      </c>
      <c r="C144" s="19" t="s">
        <v>88</v>
      </c>
      <c r="D144" s="19"/>
      <c r="E144" s="6">
        <f t="shared" si="20"/>
        <v>2250000</v>
      </c>
      <c r="F144" s="20">
        <f t="shared" si="20"/>
        <v>2300000</v>
      </c>
    </row>
    <row r="145" spans="1:6" ht="15" outlineLevel="5">
      <c r="A145" s="18" t="s">
        <v>163</v>
      </c>
      <c r="B145" s="19" t="s">
        <v>78</v>
      </c>
      <c r="C145" s="19" t="s">
        <v>89</v>
      </c>
      <c r="D145" s="19"/>
      <c r="E145" s="6">
        <f t="shared" si="20"/>
        <v>2250000</v>
      </c>
      <c r="F145" s="20">
        <f t="shared" si="20"/>
        <v>2300000</v>
      </c>
    </row>
    <row r="146" spans="1:6" ht="15" outlineLevel="6">
      <c r="A146" s="18" t="s">
        <v>164</v>
      </c>
      <c r="B146" s="19" t="s">
        <v>78</v>
      </c>
      <c r="C146" s="19" t="s">
        <v>89</v>
      </c>
      <c r="D146" s="19" t="s">
        <v>90</v>
      </c>
      <c r="E146" s="6">
        <f t="shared" si="20"/>
        <v>2250000</v>
      </c>
      <c r="F146" s="20">
        <f t="shared" si="20"/>
        <v>2300000</v>
      </c>
    </row>
    <row r="147" spans="1:6" ht="15" outlineLevel="7">
      <c r="A147" s="18" t="s">
        <v>165</v>
      </c>
      <c r="B147" s="19" t="s">
        <v>78</v>
      </c>
      <c r="C147" s="19" t="s">
        <v>89</v>
      </c>
      <c r="D147" s="19" t="s">
        <v>91</v>
      </c>
      <c r="E147" s="6">
        <v>2250000</v>
      </c>
      <c r="F147" s="20">
        <v>2300000</v>
      </c>
    </row>
    <row r="148" spans="1:6" ht="15">
      <c r="A148" s="3" t="s">
        <v>92</v>
      </c>
      <c r="B148" s="3"/>
      <c r="C148" s="3"/>
      <c r="D148" s="3"/>
      <c r="E148" s="7">
        <f>E131+E90+E73+E52+E43+E11</f>
        <v>40446307</v>
      </c>
      <c r="F148" s="11">
        <f>F131+F90+F73+F52+F43+F11</f>
        <v>37957970</v>
      </c>
    </row>
    <row r="149" spans="1:6" ht="15" outlineLevel="1">
      <c r="A149" s="4"/>
      <c r="B149" s="4"/>
      <c r="C149" s="4"/>
      <c r="D149" s="4"/>
      <c r="E149" s="4"/>
      <c r="F149" s="9"/>
    </row>
    <row r="150" spans="1:6" ht="15" outlineLevel="2">
      <c r="A150" s="21"/>
      <c r="B150" s="22"/>
      <c r="C150" s="22"/>
      <c r="D150" s="22"/>
      <c r="E150" s="5"/>
      <c r="F150" s="5"/>
    </row>
    <row r="151" ht="15" outlineLevel="4"/>
    <row r="152" ht="15" outlineLevel="5"/>
    <row r="153" ht="15" outlineLevel="6"/>
    <row r="154" ht="15" outlineLevel="7"/>
    <row r="155" ht="12.75" customHeight="1"/>
    <row r="156" ht="12.75" customHeight="1"/>
    <row r="157" ht="12.75" customHeight="1"/>
  </sheetData>
  <sheetProtection/>
  <mergeCells count="14">
    <mergeCell ref="A1:F1"/>
    <mergeCell ref="A2:F2"/>
    <mergeCell ref="A3:F3"/>
    <mergeCell ref="A4:F4"/>
    <mergeCell ref="A5:F5"/>
    <mergeCell ref="A6:F6"/>
    <mergeCell ref="A150:D150"/>
    <mergeCell ref="A7:F7"/>
    <mergeCell ref="A8:A9"/>
    <mergeCell ref="B8:B9"/>
    <mergeCell ref="C8:C9"/>
    <mergeCell ref="D8:D9"/>
    <mergeCell ref="E8:E9"/>
    <mergeCell ref="F8:F9"/>
  </mergeCells>
  <printOptions/>
  <pageMargins left="0.9840278029441833" right="0.5902777910232544" top="0.5902777910232544" bottom="0.5902777910232544" header="0.39375001192092896" footer="0.39375001192092896"/>
  <pageSetup errors="blank"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User-PC\User</dc:creator>
  <cp:keywords/>
  <dc:description/>
  <cp:lastModifiedBy>Buh1</cp:lastModifiedBy>
  <cp:lastPrinted>2019-12-10T08:51:47Z</cp:lastPrinted>
  <dcterms:created xsi:type="dcterms:W3CDTF">2018-11-28T08:47:22Z</dcterms:created>
  <dcterms:modified xsi:type="dcterms:W3CDTF">2022-12-16T07:58:43Z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(Приложение №8)(2).xls</vt:lpwstr>
  </property>
  <property fmtid="{D5CDD505-2E9C-101B-9397-08002B2CF9AE}" pid="3" name="Название отчета">
    <vt:lpwstr>Аналитический отчет по исполнению бюджета (Приложение №8)(2).xls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18.4.4303.423133315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bks_2018_mo</vt:lpwstr>
  </property>
  <property fmtid="{D5CDD505-2E9C-101B-9397-08002B2CF9AE}" pid="9" name="Пользователь">
    <vt:lpwstr>user_4_24</vt:lpwstr>
  </property>
  <property fmtid="{D5CDD505-2E9C-101B-9397-08002B2CF9AE}" pid="10" name="Шаблон">
    <vt:lpwstr>ispolnpril8_2016</vt:lpwstr>
  </property>
  <property fmtid="{D5CDD505-2E9C-101B-9397-08002B2CF9AE}" pid="11" name="Локальная база">
    <vt:lpwstr>не используется</vt:lpwstr>
  </property>
</Properties>
</file>