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 год" sheetId="1" r:id="rId1"/>
    <sheet name="Лист1" sheetId="2" r:id="rId2"/>
  </sheets>
  <definedNames>
    <definedName name="_xlnm.Print_Titles" localSheetId="0">'2022 год'!$8:$9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<sst xmlns="http://schemas.openxmlformats.org/spreadsheetml/2006/main" count="80" uniqueCount="80">
  <si>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      НАЛОГИ НА ПРИБЫЛЬ, ДОХОДЫ</t>
  </si>
  <si>
    <t xml:space="preserve">      НАЛОГИ НА СОВОКУПНЫЙ ДОХОД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</si>
  <si>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</si>
  <si>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</si>
  <si>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</si>
  <si>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</si>
  <si>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</si>
  <si>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</si>
  <si>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</si>
  <si>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</si>
  <si>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</si>
  <si>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</si>
  <si>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БЕЗВОЗМЕЗДНЫЕ ПОСТУПЛЕНИЯ ОТ ДРУГИХ БЮДЖЕТОВ БЮДЖЕТНОЙ СИСТЕМЫ РОССИЙСКОЙ ФЕДЕРАЦИИ</t>
  </si>
  <si>
    <t>ИТОГО ДОХОДОВ</t>
  </si>
  <si>
    <t>НАЛОГОВЫЕ И НЕНАЛОГОВЫЕ ДОХОДЫ</t>
  </si>
  <si>
    <t>Приложение № 1</t>
  </si>
  <si>
    <t xml:space="preserve">        Дотации бюджетам городских поселений на выравнивание бюджетной обеспеченности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</si>
  <si>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</si>
  <si>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</si>
  <si>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Налог, взимаемый с налогоплательщиков, выбравших в качестве объекта налогообложения  доходы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</si>
  <si>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</si>
  <si>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Субсидии бюджетам муниципальных образований на реализацию программ формирования современной городской среды</t>
  </si>
  <si>
    <t xml:space="preserve">        Субсидии бюджетам муниципальных образований  на переселение граждан из аварийного жилищного фонда.</t>
  </si>
  <si>
    <t>11700000 00 0000 00</t>
  </si>
  <si>
    <t>ПРОЧИЕ НЕНАЛОГОВЫЕ ДОХОДЫ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</si>
  <si>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описания границ населенных пунктов и территориальных зон</t>
  </si>
  <si>
    <t>Прочие неналоговые доходы</t>
  </si>
  <si>
    <t>Межбюджетные трансферты, передаваемые бюджетам поселений для компенсации дополнительных расходов,возникших в результате решений, принятых органами власти другого уровня, за счет средств областного бюджета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</si>
  <si>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</si>
  <si>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План на 2022 год</t>
  </si>
  <si>
    <t xml:space="preserve">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</si>
  <si>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ДОХОДЫ ОТ ОКАЗАНИЯ ПЛАТНЫХ УСЛУГ КОМПЕНСАЦИИ ЗАТРАТ ГОСУДАРСТВА</t>
  </si>
  <si>
    <t>Прочие доходы от компенсации затрат бюджетов городских поселений</t>
  </si>
  <si>
    <t>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</si>
  <si>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</si>
  <si>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бюджета муниципального района в бюджет городского поселения (на осуществление части полномочий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</si>
  <si>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</si>
  <si>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Код вида дохода, подвида дохода, относящегося к доходам бюджета</t>
  </si>
  <si>
    <t>Наименование показателей бюджетной классификаци доходов</t>
  </si>
  <si>
    <t>( рублей)</t>
  </si>
  <si>
    <t>1 01 00000 00 0000 000</t>
  </si>
  <si>
    <t>1 01 02010 01 1000 110</t>
  </si>
  <si>
    <t>1 03 00000 00 0000 000</t>
  </si>
  <si>
    <t>1 03 02250 01 0000 110</t>
  </si>
  <si>
    <t>1 05 00000 00 0000 000</t>
  </si>
  <si>
    <t>1 05 01011 01 1000 110</t>
  </si>
  <si>
    <t>1 06 00000 00 0000 000</t>
  </si>
  <si>
    <t>1 06 01030 13 1000 110</t>
  </si>
  <si>
    <t>1 06 06033 13 1000 110</t>
  </si>
  <si>
    <t>1 11 00000 00 0000 000</t>
  </si>
  <si>
    <t>1 11 05035 13 0000 120</t>
  </si>
  <si>
    <t>1 11 09045 13 0000 120</t>
  </si>
  <si>
    <t>1 11 05013 13 0000 120</t>
  </si>
  <si>
    <t>1 13 00000 00 0000 000</t>
  </si>
  <si>
    <t>1 13 03995 13 0000 130</t>
  </si>
  <si>
    <t>1 14 00000 00 0000 000</t>
  </si>
  <si>
    <t>1 14 06013 13 0000 430</t>
  </si>
  <si>
    <t>1 16 00000 00 0000 000</t>
  </si>
  <si>
    <t>1 16 07090 13 0000 140</t>
  </si>
  <si>
    <t>1 16 02020 02 0000 140</t>
  </si>
  <si>
    <t>1 17 05050 13 0000 180</t>
  </si>
  <si>
    <t>2 00 00000 00 0000 000</t>
  </si>
  <si>
    <t>2 02 00000 00 0000 000</t>
  </si>
  <si>
    <t>2 0215001 13 0315 150</t>
  </si>
  <si>
    <t>2 02 45160 13 0480 150</t>
  </si>
  <si>
    <t>2 02 20302 13 0000 150</t>
  </si>
  <si>
    <t>2 02 20299 13 0000 150</t>
  </si>
  <si>
    <t>2 0225555 13 0230 150</t>
  </si>
  <si>
    <t>2 02 29999 13 0219 150</t>
  </si>
  <si>
    <t>2 18 00000 00 0000 000</t>
  </si>
  <si>
    <t>2 18 60010 13 0819 150</t>
  </si>
  <si>
    <t>Прочие субсидии муниципальных образований на обеспечение мероприятий по созданию и содержанию мест (площадок) накопления твердых коммунальных отходов</t>
  </si>
  <si>
    <t>202 29999 13 0329 150</t>
  </si>
  <si>
    <t>Уточненный план на 2022 год</t>
  </si>
  <si>
    <t>к Решению Кондровской городской Думы</t>
  </si>
  <si>
    <t>Изменения +/ -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</si>
  <si>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</si>
  <si>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</t>
  </si>
  <si>
    <t>УТОЧНЕНИЕ БЮДЖЕТА ГОРОДСКОГО ПОСЕЛЕНИЯ "ГОРОД КОНДРОВО" НА 2022 ГОДА ПО ДОХОДАМ</t>
  </si>
  <si>
    <t>№ 133 от 28 декабря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</si>
</sst>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center" vertical="top" shrinkToFit="1"/>
      <protection/>
    </xf>
    <xf numFmtId="0" fontId="35" fillId="20" borderId="4">
      <alignment/>
      <protection/>
    </xf>
    <xf numFmtId="49" fontId="37" fillId="0" borderId="2">
      <alignment horizontal="left" vertical="top" shrinkToFit="1"/>
      <protection/>
    </xf>
    <xf numFmtId="0" fontId="35" fillId="0" borderId="0">
      <alignment/>
      <protection/>
    </xf>
    <xf numFmtId="0" fontId="35" fillId="0" borderId="2">
      <alignment horizontal="center" vertical="top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49" fontId="37" fillId="0" borderId="2">
      <alignment horizontal="left" vertical="top" shrinkToFit="1"/>
      <protection/>
    </xf>
    <xf numFmtId="4" fontId="35" fillId="0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0" fontId="35" fillId="0" borderId="0">
      <alignment horizontal="left" wrapText="1"/>
      <protection/>
    </xf>
    <xf numFmtId="10" fontId="35" fillId="0" borderId="2">
      <alignment horizontal="center" vertical="top" shrinkToFit="1"/>
      <protection/>
    </xf>
    <xf numFmtId="10" fontId="37" fillId="21" borderId="2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center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6" fillId="0" borderId="0" xfId="41" applyNumberFormat="1" applyFill="1" applyBorder="1" applyProtection="1">
      <alignment horizontal="center"/>
      <protection locked="0"/>
    </xf>
    <xf numFmtId="0" fontId="36" fillId="0" borderId="0" xfId="41" applyNumberFormat="1" applyFill="1" applyBorder="1" applyAlignment="1" applyProtection="1">
      <alignment horizontal="center"/>
      <protection locked="0"/>
    </xf>
    <xf numFmtId="0" fontId="53" fillId="0" borderId="14" xfId="44" applyNumberFormat="1" applyFont="1" applyFill="1" applyBorder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49" fontId="53" fillId="0" borderId="14" xfId="40" applyNumberFormat="1" applyFont="1" applyFill="1" applyBorder="1" applyAlignment="1" applyProtection="1">
      <alignment horizontal="center" vertical="center" shrinkToFit="1"/>
      <protection/>
    </xf>
    <xf numFmtId="1" fontId="53" fillId="0" borderId="14" xfId="40" applyNumberFormat="1" applyFont="1" applyFill="1" applyBorder="1" applyAlignment="1" applyProtection="1">
      <alignment horizontal="center" vertical="center" shrinkToFit="1"/>
      <protection/>
    </xf>
    <xf numFmtId="49" fontId="53" fillId="0" borderId="15" xfId="40" applyNumberFormat="1" applyFont="1" applyFill="1" applyBorder="1" applyAlignment="1" applyProtection="1">
      <alignment horizontal="center" vertical="center" shrinkToFit="1"/>
      <protection/>
    </xf>
    <xf numFmtId="49" fontId="53" fillId="0" borderId="2" xfId="40" applyNumberFormat="1" applyFont="1" applyFill="1" applyBorder="1" applyAlignment="1" applyProtection="1">
      <alignment horizontal="center" vertical="center" shrinkToFit="1"/>
      <protection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49" fontId="53" fillId="0" borderId="16" xfId="40" applyNumberFormat="1" applyFont="1" applyFill="1" applyBorder="1" applyAlignment="1" applyProtection="1">
      <alignment horizontal="center" vertical="center" shrinkToFit="1"/>
      <protection/>
    </xf>
    <xf numFmtId="0" fontId="54" fillId="0" borderId="17" xfId="61" applyNumberFormat="1" applyFont="1" applyFill="1" applyBorder="1" applyAlignment="1" applyProtection="1">
      <alignment horizontal="left" vertical="center" wrapText="1"/>
      <protection/>
    </xf>
    <xf numFmtId="0" fontId="54" fillId="0" borderId="18" xfId="61" applyNumberFormat="1" applyFont="1" applyFill="1" applyBorder="1" applyProtection="1">
      <alignment horizontal="left" vertical="top" wrapText="1"/>
      <protection/>
    </xf>
    <xf numFmtId="0" fontId="54" fillId="0" borderId="17" xfId="61" applyNumberFormat="1" applyFont="1" applyFill="1" applyBorder="1" applyProtection="1">
      <alignment horizontal="left" vertical="top" wrapText="1"/>
      <protection/>
    </xf>
    <xf numFmtId="0" fontId="53" fillId="0" borderId="17" xfId="61" applyNumberFormat="1" applyFont="1" applyFill="1" applyBorder="1" applyProtection="1">
      <alignment horizontal="left" vertical="top" wrapText="1"/>
      <protection/>
    </xf>
    <xf numFmtId="0" fontId="53" fillId="0" borderId="17" xfId="44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61" applyNumberFormat="1" applyFont="1" applyFill="1" applyBorder="1" applyProtection="1">
      <alignment horizontal="left" vertical="top" wrapText="1"/>
      <protection/>
    </xf>
    <xf numFmtId="3" fontId="54" fillId="0" borderId="14" xfId="62" applyNumberFormat="1" applyFont="1" applyFill="1" applyBorder="1" applyAlignment="1" applyProtection="1">
      <alignment horizontal="center" shrinkToFit="1"/>
      <protection/>
    </xf>
    <xf numFmtId="0" fontId="54" fillId="0" borderId="20" xfId="61" applyNumberFormat="1" applyFont="1" applyFill="1" applyBorder="1" applyProtection="1">
      <alignment horizontal="left" vertical="top" wrapText="1"/>
      <protection/>
    </xf>
    <xf numFmtId="3" fontId="53" fillId="0" borderId="14" xfId="55" applyNumberFormat="1" applyFont="1" applyFill="1" applyBorder="1" applyAlignment="1" applyProtection="1">
      <alignment horizontal="center" shrinkToFit="1"/>
      <protection/>
    </xf>
    <xf numFmtId="3" fontId="55" fillId="0" borderId="14" xfId="62" applyNumberFormat="1" applyFont="1" applyFill="1" applyBorder="1" applyAlignment="1" applyProtection="1">
      <alignment horizontal="center" shrinkToFit="1"/>
      <protection/>
    </xf>
    <xf numFmtId="3" fontId="53" fillId="0" borderId="14" xfId="44" applyNumberFormat="1" applyFont="1" applyFill="1" applyBorder="1" applyAlignment="1" applyProtection="1">
      <alignment horizontal="center" wrapText="1"/>
      <protection locked="0"/>
    </xf>
    <xf numFmtId="3" fontId="53" fillId="0" borderId="14" xfId="62" applyNumberFormat="1" applyFont="1" applyFill="1" applyBorder="1" applyAlignment="1" applyProtection="1">
      <alignment horizontal="center" shrinkToFit="1"/>
      <protection/>
    </xf>
    <xf numFmtId="3" fontId="54" fillId="0" borderId="14" xfId="44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56" fillId="0" borderId="14" xfId="44" applyNumberFormat="1" applyFont="1" applyFill="1" applyBorder="1" applyAlignment="1" applyProtection="1">
      <alignment horizontal="center" vertical="center" wrapText="1"/>
      <protection locked="0"/>
    </xf>
    <xf numFmtId="49" fontId="53" fillId="0" borderId="17" xfId="48" applyNumberFormat="1" applyFont="1" applyFill="1" applyBorder="1" applyAlignment="1" applyProtection="1">
      <alignment horizontal="left" shrinkToFit="1"/>
      <protection locked="0"/>
    </xf>
    <xf numFmtId="49" fontId="53" fillId="0" borderId="21" xfId="48" applyNumberFormat="1" applyFont="1" applyFill="1" applyBorder="1" applyAlignment="1" applyProtection="1">
      <alignment horizontal="left" shrinkToFit="1"/>
      <protection locked="0"/>
    </xf>
    <xf numFmtId="0" fontId="56" fillId="0" borderId="14" xfId="44" applyNumberFormat="1" applyFont="1" applyFill="1" applyBorder="1" applyProtection="1">
      <alignment horizontal="center" vertical="center" wrapText="1"/>
      <protection locked="0"/>
    </xf>
    <xf numFmtId="0" fontId="56" fillId="0" borderId="17" xfId="44" applyNumberFormat="1" applyFont="1" applyFill="1" applyBorder="1" applyProtection="1">
      <alignment horizontal="center" vertical="center" wrapText="1"/>
      <protection locked="0"/>
    </xf>
    <xf numFmtId="0" fontId="55" fillId="0" borderId="0" xfId="41" applyNumberFormat="1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22" xfId="42" applyNumberFormat="1" applyFill="1" applyBorder="1" applyAlignment="1" applyProtection="1">
      <alignment horizontal="right"/>
      <protection locked="0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PageLayoutView="0" workbookViewId="0" topLeftCell="A1">
      <pane ySplit="9" topLeftCell="A43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24.8515625" style="3" customWidth="1"/>
    <col min="2" max="2" width="58.140625" style="3" customWidth="1"/>
    <col min="3" max="4" width="13.421875" style="7" customWidth="1"/>
    <col min="5" max="5" width="12.8515625" style="3" customWidth="1"/>
    <col min="6" max="16384" width="9.140625" style="1" customWidth="1"/>
  </cols>
  <sheetData>
    <row r="1" spans="1:5" ht="15">
      <c r="A1" s="28" t="s">
        <v>15</v>
      </c>
      <c r="B1" s="28"/>
      <c r="C1" s="28"/>
      <c r="D1" s="28"/>
      <c r="E1" s="28"/>
    </row>
    <row r="2" spans="1:5" ht="15">
      <c r="A2" s="27" t="s">
        <v>74</v>
      </c>
      <c r="B2" s="27"/>
      <c r="C2" s="27"/>
      <c r="D2" s="27"/>
      <c r="E2" s="27"/>
    </row>
    <row r="3" spans="1:5" ht="16.5" customHeight="1">
      <c r="A3" s="27" t="s">
        <v>79</v>
      </c>
      <c r="B3" s="27"/>
      <c r="C3" s="27"/>
      <c r="D3" s="27"/>
      <c r="E3" s="27"/>
    </row>
    <row r="4" ht="21.75" customHeight="1"/>
    <row r="5" spans="1:5" ht="39" customHeight="1">
      <c r="A5" s="34" t="s">
        <v>78</v>
      </c>
      <c r="B5" s="34"/>
      <c r="C5" s="34"/>
      <c r="D5" s="34"/>
      <c r="E5" s="34"/>
    </row>
    <row r="6" spans="1:4" ht="21" customHeight="1">
      <c r="A6" s="4"/>
      <c r="B6" s="4"/>
      <c r="C6" s="5"/>
      <c r="D6" s="5"/>
    </row>
    <row r="7" spans="1:5" ht="12.75" customHeight="1">
      <c r="A7" s="36" t="s">
        <v>39</v>
      </c>
      <c r="B7" s="36"/>
      <c r="C7" s="36"/>
      <c r="D7" s="36"/>
      <c r="E7" s="36"/>
    </row>
    <row r="8" spans="1:5" ht="14.25" customHeight="1">
      <c r="A8" s="32" t="s">
        <v>37</v>
      </c>
      <c r="B8" s="33" t="s">
        <v>38</v>
      </c>
      <c r="C8" s="29" t="s">
        <v>29</v>
      </c>
      <c r="D8" s="29" t="s">
        <v>75</v>
      </c>
      <c r="E8" s="35" t="s">
        <v>73</v>
      </c>
    </row>
    <row r="9" spans="1:5" ht="29.25" customHeight="1">
      <c r="A9" s="32"/>
      <c r="B9" s="33"/>
      <c r="C9" s="29"/>
      <c r="D9" s="29"/>
      <c r="E9" s="35"/>
    </row>
    <row r="10" spans="1:5" s="2" customFormat="1" ht="20.25" customHeight="1">
      <c r="A10" s="6"/>
      <c r="B10" s="18" t="s">
        <v>14</v>
      </c>
      <c r="C10" s="24">
        <f>C11+C13+C15+C17+C21+C25+C27+C29+C32</f>
        <v>70564470</v>
      </c>
      <c r="D10" s="24">
        <f>E10-C10</f>
        <v>13294000</v>
      </c>
      <c r="E10" s="24">
        <f>E11+E13+E15+E17+E21+E25+E27+E29+E32</f>
        <v>83858470</v>
      </c>
    </row>
    <row r="11" spans="1:5" s="2" customFormat="1" ht="16.5" customHeight="1">
      <c r="A11" s="9" t="s">
        <v>40</v>
      </c>
      <c r="B11" s="17" t="s">
        <v>0</v>
      </c>
      <c r="C11" s="25">
        <f>C12</f>
        <v>28679000</v>
      </c>
      <c r="D11" s="24">
        <f aca="true" t="shared" si="0" ref="D11:D45">E11-C11</f>
        <v>2500000</v>
      </c>
      <c r="E11" s="25">
        <f>E12</f>
        <v>31179000</v>
      </c>
    </row>
    <row r="12" spans="1:5" ht="58.5" customHeight="1">
      <c r="A12" s="8" t="s">
        <v>41</v>
      </c>
      <c r="B12" s="16" t="s">
        <v>30</v>
      </c>
      <c r="C12" s="20">
        <v>28679000</v>
      </c>
      <c r="D12" s="26">
        <f t="shared" si="0"/>
        <v>2500000</v>
      </c>
      <c r="E12" s="12">
        <v>31179000</v>
      </c>
    </row>
    <row r="13" spans="1:5" s="2" customFormat="1" ht="33" customHeight="1">
      <c r="A13" s="9" t="s">
        <v>42</v>
      </c>
      <c r="B13" s="17" t="s">
        <v>17</v>
      </c>
      <c r="C13" s="25">
        <f>C14</f>
        <v>2975470</v>
      </c>
      <c r="D13" s="24">
        <f t="shared" si="0"/>
        <v>100000</v>
      </c>
      <c r="E13" s="25">
        <f>E14</f>
        <v>3075470</v>
      </c>
    </row>
    <row r="14" spans="1:5" ht="45.75" customHeight="1">
      <c r="A14" s="8" t="s">
        <v>43</v>
      </c>
      <c r="B14" s="16" t="s">
        <v>18</v>
      </c>
      <c r="C14" s="20">
        <v>2975470</v>
      </c>
      <c r="D14" s="26">
        <f t="shared" si="0"/>
        <v>100000</v>
      </c>
      <c r="E14" s="12">
        <v>3075470</v>
      </c>
    </row>
    <row r="15" spans="1:5" s="2" customFormat="1" ht="16.5" customHeight="1">
      <c r="A15" s="9" t="s">
        <v>44</v>
      </c>
      <c r="B15" s="17" t="s">
        <v>1</v>
      </c>
      <c r="C15" s="25">
        <f>C16</f>
        <v>22526000</v>
      </c>
      <c r="D15" s="24">
        <f t="shared" si="0"/>
        <v>5000000</v>
      </c>
      <c r="E15" s="25">
        <f>E16</f>
        <v>27526000</v>
      </c>
    </row>
    <row r="16" spans="1:5" ht="29.25" customHeight="1">
      <c r="A16" s="8" t="s">
        <v>45</v>
      </c>
      <c r="B16" s="16" t="s">
        <v>19</v>
      </c>
      <c r="C16" s="20">
        <v>22526000</v>
      </c>
      <c r="D16" s="26">
        <f t="shared" si="0"/>
        <v>5000000</v>
      </c>
      <c r="E16" s="12">
        <v>27526000</v>
      </c>
    </row>
    <row r="17" spans="1:5" s="2" customFormat="1" ht="15.75" customHeight="1">
      <c r="A17" s="9" t="s">
        <v>46</v>
      </c>
      <c r="B17" s="17" t="s">
        <v>2</v>
      </c>
      <c r="C17" s="25">
        <f>C18+C19</f>
        <v>13664000</v>
      </c>
      <c r="D17" s="24">
        <f t="shared" si="0"/>
        <v>5700000</v>
      </c>
      <c r="E17" s="25">
        <f>E18+E19+E20</f>
        <v>19364000</v>
      </c>
    </row>
    <row r="18" spans="1:5" ht="45.75" customHeight="1">
      <c r="A18" s="8" t="s">
        <v>47</v>
      </c>
      <c r="B18" s="16" t="s">
        <v>3</v>
      </c>
      <c r="C18" s="20">
        <v>2900000</v>
      </c>
      <c r="D18" s="26">
        <f t="shared" si="0"/>
        <v>5300000</v>
      </c>
      <c r="E18" s="12">
        <v>8200000</v>
      </c>
    </row>
    <row r="19" spans="1:5" ht="30" customHeight="1">
      <c r="A19" s="8" t="s">
        <v>48</v>
      </c>
      <c r="B19" s="16" t="s">
        <v>4</v>
      </c>
      <c r="C19" s="20">
        <v>10764000</v>
      </c>
      <c r="D19" s="24">
        <f>E19-C19</f>
        <v>-3000000</v>
      </c>
      <c r="E19" s="12">
        <v>7764000</v>
      </c>
    </row>
    <row r="20" spans="1:5" ht="36" customHeight="1">
      <c r="A20" s="8" t="s">
        <v>76</v>
      </c>
      <c r="B20" s="16" t="s">
        <v>77</v>
      </c>
      <c r="C20" s="20">
        <v>0</v>
      </c>
      <c r="D20" s="24">
        <v>3400000</v>
      </c>
      <c r="E20" s="12">
        <v>3400000</v>
      </c>
    </row>
    <row r="21" spans="1:5" s="2" customFormat="1" ht="47.25" customHeight="1">
      <c r="A21" s="9" t="s">
        <v>49</v>
      </c>
      <c r="B21" s="17" t="s">
        <v>5</v>
      </c>
      <c r="C21" s="25">
        <f>C22+C23+C24</f>
        <v>1820000</v>
      </c>
      <c r="D21" s="26">
        <f t="shared" si="0"/>
        <v>-166000</v>
      </c>
      <c r="E21" s="25">
        <f>E22+E23+E24</f>
        <v>1654000</v>
      </c>
    </row>
    <row r="22" spans="1:5" ht="62.25" customHeight="1">
      <c r="A22" s="8" t="s">
        <v>50</v>
      </c>
      <c r="B22" s="16" t="s">
        <v>6</v>
      </c>
      <c r="C22" s="20">
        <v>60000</v>
      </c>
      <c r="D22" s="26">
        <f t="shared" si="0"/>
        <v>-11000</v>
      </c>
      <c r="E22" s="12">
        <v>49000</v>
      </c>
    </row>
    <row r="23" spans="1:5" ht="74.25" customHeight="1">
      <c r="A23" s="8" t="s">
        <v>51</v>
      </c>
      <c r="B23" s="16" t="s">
        <v>7</v>
      </c>
      <c r="C23" s="20">
        <v>60000</v>
      </c>
      <c r="D23" s="24">
        <f t="shared" si="0"/>
        <v>45000</v>
      </c>
      <c r="E23" s="12">
        <v>105000</v>
      </c>
    </row>
    <row r="24" spans="1:5" ht="62.25" customHeight="1">
      <c r="A24" s="8" t="s">
        <v>52</v>
      </c>
      <c r="B24" s="16" t="s">
        <v>20</v>
      </c>
      <c r="C24" s="20">
        <v>1700000</v>
      </c>
      <c r="D24" s="26">
        <f t="shared" si="0"/>
        <v>-200000</v>
      </c>
      <c r="E24" s="12">
        <v>1500000</v>
      </c>
    </row>
    <row r="25" spans="1:5" ht="29.25" customHeight="1">
      <c r="A25" s="9" t="s">
        <v>53</v>
      </c>
      <c r="B25" s="17" t="s">
        <v>31</v>
      </c>
      <c r="C25" s="25">
        <f>C26</f>
        <v>0</v>
      </c>
      <c r="D25" s="24">
        <f t="shared" si="0"/>
        <v>350000</v>
      </c>
      <c r="E25" s="25">
        <f>E26</f>
        <v>350000</v>
      </c>
    </row>
    <row r="26" spans="1:5" ht="35.25" customHeight="1">
      <c r="A26" s="8" t="s">
        <v>54</v>
      </c>
      <c r="B26" s="16" t="s">
        <v>32</v>
      </c>
      <c r="C26" s="20"/>
      <c r="D26" s="26">
        <f t="shared" si="0"/>
        <v>350000</v>
      </c>
      <c r="E26" s="12">
        <v>350000</v>
      </c>
    </row>
    <row r="27" spans="1:5" s="2" customFormat="1" ht="30" customHeight="1">
      <c r="A27" s="9" t="s">
        <v>55</v>
      </c>
      <c r="B27" s="17" t="s">
        <v>8</v>
      </c>
      <c r="C27" s="25">
        <f>C28</f>
        <v>400000</v>
      </c>
      <c r="D27" s="24">
        <f t="shared" si="0"/>
        <v>120000</v>
      </c>
      <c r="E27" s="25">
        <f>E28</f>
        <v>520000</v>
      </c>
    </row>
    <row r="28" spans="1:5" ht="47.25" customHeight="1">
      <c r="A28" s="8" t="s">
        <v>56</v>
      </c>
      <c r="B28" s="16" t="s">
        <v>9</v>
      </c>
      <c r="C28" s="20">
        <v>400000</v>
      </c>
      <c r="D28" s="24">
        <f t="shared" si="0"/>
        <v>120000</v>
      </c>
      <c r="E28" s="12">
        <v>520000</v>
      </c>
    </row>
    <row r="29" spans="1:5" s="2" customFormat="1" ht="17.25" customHeight="1">
      <c r="A29" s="9" t="s">
        <v>57</v>
      </c>
      <c r="B29" s="17" t="s">
        <v>10</v>
      </c>
      <c r="C29" s="25">
        <f>C30+C31</f>
        <v>300000</v>
      </c>
      <c r="D29" s="24">
        <f t="shared" si="0"/>
        <v>-215000</v>
      </c>
      <c r="E29" s="25">
        <f>E30+E31</f>
        <v>85000</v>
      </c>
    </row>
    <row r="30" spans="1:5" ht="33.75" customHeight="1">
      <c r="A30" s="8" t="s">
        <v>58</v>
      </c>
      <c r="B30" s="16" t="s">
        <v>11</v>
      </c>
      <c r="C30" s="20">
        <v>300000</v>
      </c>
      <c r="D30" s="26">
        <f t="shared" si="0"/>
        <v>-235000</v>
      </c>
      <c r="E30" s="12">
        <v>65000</v>
      </c>
    </row>
    <row r="31" spans="1:5" ht="33.75" customHeight="1">
      <c r="A31" s="8" t="s">
        <v>59</v>
      </c>
      <c r="B31" s="16" t="s">
        <v>36</v>
      </c>
      <c r="C31" s="20"/>
      <c r="D31" s="26">
        <f t="shared" si="0"/>
        <v>20000</v>
      </c>
      <c r="E31" s="12">
        <v>20000</v>
      </c>
    </row>
    <row r="32" spans="1:5" ht="21" customHeight="1">
      <c r="A32" s="8" t="s">
        <v>23</v>
      </c>
      <c r="B32" s="17" t="s">
        <v>24</v>
      </c>
      <c r="C32" s="25">
        <f>C33</f>
        <v>200000</v>
      </c>
      <c r="D32" s="24">
        <f t="shared" si="0"/>
        <v>-95000</v>
      </c>
      <c r="E32" s="25">
        <f>E33</f>
        <v>105000</v>
      </c>
    </row>
    <row r="33" spans="1:5" ht="21.75" customHeight="1">
      <c r="A33" s="8" t="s">
        <v>60</v>
      </c>
      <c r="B33" s="16" t="s">
        <v>26</v>
      </c>
      <c r="C33" s="20">
        <v>200000</v>
      </c>
      <c r="D33" s="26">
        <f t="shared" si="0"/>
        <v>-95000</v>
      </c>
      <c r="E33" s="12">
        <v>105000</v>
      </c>
    </row>
    <row r="34" spans="1:5" ht="21.75" customHeight="1">
      <c r="A34" s="8" t="s">
        <v>61</v>
      </c>
      <c r="B34" s="17" t="s">
        <v>33</v>
      </c>
      <c r="C34" s="23">
        <f>C35+C44</f>
        <v>102324698.8</v>
      </c>
      <c r="D34" s="24">
        <f t="shared" si="0"/>
        <v>16312835.49000001</v>
      </c>
      <c r="E34" s="23">
        <f>E35+E44</f>
        <v>118637534.29</v>
      </c>
    </row>
    <row r="35" spans="1:5" s="2" customFormat="1" ht="29.25" customHeight="1">
      <c r="A35" s="9" t="s">
        <v>62</v>
      </c>
      <c r="B35" s="17" t="s">
        <v>12</v>
      </c>
      <c r="C35" s="25">
        <f>C36+C37+C38+C39+C40+C41+C42</f>
        <v>102324698.8</v>
      </c>
      <c r="D35" s="24">
        <f t="shared" si="0"/>
        <v>16099243.060000002</v>
      </c>
      <c r="E35" s="25">
        <f>E36+E37+E38+E39+E40+E41+E42</f>
        <v>118423941.86</v>
      </c>
    </row>
    <row r="36" spans="1:5" ht="35.25" customHeight="1">
      <c r="A36" s="8" t="s">
        <v>63</v>
      </c>
      <c r="B36" s="16" t="s">
        <v>16</v>
      </c>
      <c r="C36" s="20">
        <v>8969212</v>
      </c>
      <c r="D36" s="24">
        <f t="shared" si="0"/>
        <v>0</v>
      </c>
      <c r="E36" s="20">
        <v>8969212</v>
      </c>
    </row>
    <row r="37" spans="1:5" ht="60" customHeight="1">
      <c r="A37" s="8" t="s">
        <v>64</v>
      </c>
      <c r="B37" s="16" t="s">
        <v>27</v>
      </c>
      <c r="C37" s="20">
        <v>49118446</v>
      </c>
      <c r="D37" s="26">
        <f t="shared" si="0"/>
        <v>21255634</v>
      </c>
      <c r="E37" s="12">
        <v>70374080</v>
      </c>
    </row>
    <row r="38" spans="1:5" ht="31.5" customHeight="1">
      <c r="A38" s="10" t="s">
        <v>65</v>
      </c>
      <c r="B38" s="21" t="s">
        <v>22</v>
      </c>
      <c r="C38" s="20">
        <v>6704996</v>
      </c>
      <c r="D38" s="26">
        <f t="shared" si="0"/>
        <v>5438508.82</v>
      </c>
      <c r="E38" s="12">
        <v>12143504.82</v>
      </c>
    </row>
    <row r="39" spans="1:5" ht="61.5" customHeight="1">
      <c r="A39" s="10" t="s">
        <v>66</v>
      </c>
      <c r="B39" s="21" t="s">
        <v>28</v>
      </c>
      <c r="C39" s="20">
        <v>10243717</v>
      </c>
      <c r="D39" s="26">
        <f t="shared" si="0"/>
        <v>8646601.48</v>
      </c>
      <c r="E39" s="12">
        <v>18890318.48</v>
      </c>
    </row>
    <row r="40" spans="1:5" ht="30" customHeight="1">
      <c r="A40" s="11" t="s">
        <v>67</v>
      </c>
      <c r="B40" s="19" t="s">
        <v>21</v>
      </c>
      <c r="C40" s="20">
        <v>8014967</v>
      </c>
      <c r="D40" s="26">
        <f t="shared" si="0"/>
        <v>-0.44000000040978193</v>
      </c>
      <c r="E40" s="12">
        <v>8014966.56</v>
      </c>
    </row>
    <row r="41" spans="1:5" ht="60" customHeight="1">
      <c r="A41" s="13" t="s">
        <v>68</v>
      </c>
      <c r="B41" s="15" t="s">
        <v>25</v>
      </c>
      <c r="C41" s="20">
        <v>51760.8</v>
      </c>
      <c r="D41" s="26">
        <f t="shared" si="0"/>
        <v>-19900.800000000003</v>
      </c>
      <c r="E41" s="12">
        <v>31860</v>
      </c>
    </row>
    <row r="42" spans="1:5" ht="60" customHeight="1">
      <c r="A42" s="8" t="s">
        <v>72</v>
      </c>
      <c r="B42" s="14" t="s">
        <v>71</v>
      </c>
      <c r="C42" s="20">
        <v>19221600</v>
      </c>
      <c r="D42" s="26">
        <f t="shared" si="0"/>
        <v>-19221600</v>
      </c>
      <c r="E42" s="12">
        <v>0</v>
      </c>
    </row>
    <row r="43" spans="1:5" ht="46.5" customHeight="1">
      <c r="A43" s="8" t="s">
        <v>69</v>
      </c>
      <c r="B43" s="17" t="s">
        <v>34</v>
      </c>
      <c r="C43" s="25">
        <f>C44</f>
        <v>0</v>
      </c>
      <c r="D43" s="24">
        <f t="shared" si="0"/>
        <v>213592.43</v>
      </c>
      <c r="E43" s="25">
        <f>E44</f>
        <v>213592.43</v>
      </c>
    </row>
    <row r="44" spans="1:5" ht="130.5" customHeight="1">
      <c r="A44" s="8" t="s">
        <v>70</v>
      </c>
      <c r="B44" s="17" t="s">
        <v>35</v>
      </c>
      <c r="C44" s="25"/>
      <c r="D44" s="26">
        <f t="shared" si="0"/>
        <v>213592.43</v>
      </c>
      <c r="E44" s="12">
        <v>213592.43</v>
      </c>
    </row>
    <row r="45" spans="1:5" s="2" customFormat="1" ht="33" customHeight="1" collapsed="1">
      <c r="A45" s="30" t="s">
        <v>13</v>
      </c>
      <c r="B45" s="31"/>
      <c r="C45" s="22">
        <f>C34+C10</f>
        <v>172889168.8</v>
      </c>
      <c r="D45" s="24">
        <f t="shared" si="0"/>
        <v>29606835.49000001</v>
      </c>
      <c r="E45" s="22">
        <f>E34+E10</f>
        <v>202496004.29000002</v>
      </c>
    </row>
  </sheetData>
  <sheetProtection/>
  <mergeCells count="11">
    <mergeCell ref="A7:E7"/>
    <mergeCell ref="A3:E3"/>
    <mergeCell ref="A1:E1"/>
    <mergeCell ref="A2:E2"/>
    <mergeCell ref="D8:D9"/>
    <mergeCell ref="A45:B45"/>
    <mergeCell ref="C8:C9"/>
    <mergeCell ref="A8:A9"/>
    <mergeCell ref="B8:B9"/>
    <mergeCell ref="A5:E5"/>
    <mergeCell ref="E8:E9"/>
  </mergeCells>
  <printOptions/>
  <pageMargins left="0.3937007874015748" right="0.3937007874015748" top="0.1968503937007874" bottom="0.1968503937007874" header="0.3937007874015748" footer="0.3937007874015748"/>
  <pageSetup errors="blank"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Ольга</cp:lastModifiedBy>
  <cp:lastPrinted>2022-04-14T11:22:15Z</cp:lastPrinted>
  <dcterms:created xsi:type="dcterms:W3CDTF">2016-11-24T09:46:30Z</dcterms:created>
  <dcterms:modified xsi:type="dcterms:W3CDTF">2023-01-10T05:51:22Z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