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<sst xmlns="http://schemas.openxmlformats.org/spreadsheetml/2006/main" count="68" uniqueCount="68">
  <si>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</si>
  <si>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</si>
  <si>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</si>
  <si>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</si>
  <si>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00010300000000000000</t>
  </si>
  <si>
    <t xml:space="preserve">      НАЛОГИ НА ТОВАРЫ (РАБОТЫ, УСЛУГИ), РЕАЛИЗУЕМЫЕ НА ТЕРРИТОРИИ РОССИЙСКОЙ ФЕДЕРАЦИИ</t>
  </si>
  <si>
    <t>10010302260010000110</t>
  </si>
  <si>
    <t xml:space="preserve">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</si>
  <si>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</si>
  <si>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</si>
  <si>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</si>
  <si>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</si>
  <si>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</si>
  <si>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</si>
  <si>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</si>
  <si>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</si>
  <si>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</si>
  <si>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</si>
  <si>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</si>
  <si>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</si>
  <si>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</si>
  <si>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</si>
  <si>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</si>
  <si>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</si>
  <si>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</si>
  <si>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</si>
  <si>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</si>
  <si>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</si>
  <si>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</si>
  <si>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</si>
  <si>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</si>
  <si>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</si>
  <si>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</si>
  <si>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</si>
  <si>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00011700000000000000</t>
  </si>
  <si>
    <t xml:space="preserve">      ПРОЧИЕ НЕНАЛОГОВЫЕ ДОХОДЫ</t>
  </si>
  <si>
    <t>80411705050130000180</t>
  </si>
  <si>
    <t xml:space="preserve">        Прочие неналоговые доходы бюджетов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</si>
  <si>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</si>
  <si>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</si>
  <si>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80420201001130315151</t>
  </si>
  <si>
    <t xml:space="preserve">        Дотации бюджетам поселений на выравнивание бюджетной обеспеченности за счет средств областного бюджета</t>
  </si>
  <si>
    <t xml:space="preserve">       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</si>
  <si>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</si>
  <si>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80420202999130276151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</si>
  <si>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</si>
  <si>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</si>
  <si>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</si>
  <si>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</si>
  <si>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</si>
  <si>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</si>
  <si>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Бюджет на 2017 год</t>
  </si>
  <si>
    <t>80911105013130000120</t>
  </si>
  <si>
    <t>80911406013130000430</t>
  </si>
  <si>
    <t>% исполнения</t>
  </si>
  <si>
    <t>Приложение № 1 к Постановлению</t>
  </si>
  <si>
    <t>городской Управы</t>
  </si>
  <si>
    <t>80420220299130002151</t>
  </si>
  <si>
    <t>80420220302130002151</t>
  </si>
  <si>
    <t>80420225555130230151</t>
  </si>
  <si>
    <t xml:space="preserve">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</si>
  <si>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ИСПОЛНЕНИЕ БЮДЖЕТА ГОРОДСКОГО ПОСЕЛЕНИЯ "ГОРОД КОНДРОВО" ПО ДОХОДАМ ЗА 9 месяцев 2017 ГОДА.</t>
  </si>
  <si>
    <t>Исполнено за 9 месяцев 2017 года</t>
  </si>
  <si>
    <t>80420229999130258151</t>
  </si>
  <si>
    <t xml:space="preserve">        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</si>
  <si>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80421860010130814151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</si>
  <si>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</si>
  <si>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от 23.10. 2017 года  № 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</si>
</sst>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6" fillId="0" borderId="1">
      <alignment horizontal="center" vertical="center" wrapText="1" shrinkToFit="1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8" fillId="20" borderId="0">
      <alignment/>
      <protection/>
    </xf>
    <xf numFmtId="0" fontId="39" fillId="21" borderId="0">
      <alignment vertical="center"/>
      <protection/>
    </xf>
    <xf numFmtId="0" fontId="38" fillId="0" borderId="0">
      <alignment horizontal="left" wrapText="1"/>
      <protection/>
    </xf>
    <xf numFmtId="0" fontId="40" fillId="0" borderId="0">
      <alignment horizontal="center" vertical="center"/>
      <protection/>
    </xf>
    <xf numFmtId="0" fontId="41" fillId="0" borderId="0">
      <alignment horizontal="center" wrapText="1"/>
      <protection/>
    </xf>
    <xf numFmtId="0" fontId="42" fillId="0" borderId="0">
      <alignment horizontal="center" vertical="center"/>
      <protection/>
    </xf>
    <xf numFmtId="0" fontId="41" fillId="0" borderId="0">
      <alignment horizontal="center"/>
      <protection/>
    </xf>
    <xf numFmtId="0" fontId="42" fillId="0" borderId="0">
      <alignment vertical="center"/>
      <protection/>
    </xf>
    <xf numFmtId="0" fontId="38" fillId="0" borderId="0">
      <alignment horizontal="right"/>
      <protection/>
    </xf>
    <xf numFmtId="0" fontId="39" fillId="0" borderId="0">
      <alignment horizontal="center" vertical="center"/>
      <protection/>
    </xf>
    <xf numFmtId="0" fontId="38" fillId="20" borderId="2">
      <alignment/>
      <protection/>
    </xf>
    <xf numFmtId="0" fontId="36" fillId="0" borderId="0">
      <alignment vertical="center"/>
      <protection/>
    </xf>
    <xf numFmtId="0" fontId="38" fillId="0" borderId="3">
      <alignment horizontal="center" vertical="center" wrapText="1"/>
      <protection/>
    </xf>
    <xf numFmtId="0" fontId="36" fillId="0" borderId="0">
      <alignment horizontal="left" vertical="center" wrapText="1"/>
      <protection/>
    </xf>
    <xf numFmtId="0" fontId="38" fillId="20" borderId="4">
      <alignment/>
      <protection/>
    </xf>
    <xf numFmtId="0" fontId="40" fillId="0" borderId="0">
      <alignment horizontal="center" vertical="center" wrapText="1"/>
      <protection/>
    </xf>
    <xf numFmtId="49" fontId="38" fillId="0" borderId="3">
      <alignment horizontal="center" vertical="top" shrinkToFit="1"/>
      <protection/>
    </xf>
    <xf numFmtId="0" fontId="36" fillId="0" borderId="2">
      <alignment vertical="center"/>
      <protection/>
    </xf>
    <xf numFmtId="0" fontId="38" fillId="20" borderId="5">
      <alignment/>
      <protection/>
    </xf>
    <xf numFmtId="0" fontId="36" fillId="0" borderId="3">
      <alignment horizontal="center" vertical="center" wrapText="1"/>
      <protection/>
    </xf>
    <xf numFmtId="49" fontId="43" fillId="0" borderId="3">
      <alignment horizontal="left" vertical="top" shrinkToFit="1"/>
      <protection/>
    </xf>
    <xf numFmtId="0" fontId="36" fillId="0" borderId="6">
      <alignment horizontal="center" vertical="center" wrapText="1"/>
      <protection/>
    </xf>
    <xf numFmtId="0" fontId="38" fillId="0" borderId="0">
      <alignment/>
      <protection/>
    </xf>
    <xf numFmtId="0" fontId="39" fillId="21" borderId="7">
      <alignment vertical="center"/>
      <protection/>
    </xf>
    <xf numFmtId="0" fontId="38" fillId="0" borderId="3">
      <alignment horizontal="center" vertical="top" wrapText="1"/>
      <protection/>
    </xf>
    <xf numFmtId="49" fontId="44" fillId="0" borderId="3">
      <alignment vertical="center" wrapText="1"/>
      <protection/>
    </xf>
    <xf numFmtId="0" fontId="38" fillId="0" borderId="3">
      <alignment horizontal="center" vertical="center" wrapText="1"/>
      <protection/>
    </xf>
    <xf numFmtId="0" fontId="39" fillId="21" borderId="5">
      <alignment vertical="center"/>
      <protection/>
    </xf>
    <xf numFmtId="0" fontId="38" fillId="0" borderId="3">
      <alignment horizontal="center" vertical="center" wrapText="1"/>
      <protection/>
    </xf>
    <xf numFmtId="49" fontId="45" fillId="0" borderId="8">
      <alignment horizontal="left" vertical="center" wrapText="1" indent="1"/>
      <protection/>
    </xf>
    <xf numFmtId="49" fontId="43" fillId="0" borderId="3">
      <alignment horizontal="left" vertical="top" shrinkToFit="1"/>
      <protection/>
    </xf>
    <xf numFmtId="0" fontId="39" fillId="21" borderId="9">
      <alignment vertical="center"/>
      <protection/>
    </xf>
    <xf numFmtId="4" fontId="38" fillId="0" borderId="3">
      <alignment horizontal="right" vertical="top" shrinkToFit="1"/>
      <protection/>
    </xf>
    <xf numFmtId="0" fontId="39" fillId="0" borderId="0">
      <alignment vertical="center"/>
      <protection/>
    </xf>
    <xf numFmtId="4" fontId="43" fillId="22" borderId="3">
      <alignment horizontal="right" vertical="top" shrinkToFit="1"/>
      <protection/>
    </xf>
    <xf numFmtId="0" fontId="44" fillId="0" borderId="0">
      <alignment horizontal="left" vertical="center" wrapText="1"/>
      <protection/>
    </xf>
    <xf numFmtId="0" fontId="38" fillId="0" borderId="0">
      <alignment horizontal="left" wrapText="1"/>
      <protection/>
    </xf>
    <xf numFmtId="0" fontId="40" fillId="0" borderId="0">
      <alignment vertical="center"/>
      <protection/>
    </xf>
    <xf numFmtId="10" fontId="38" fillId="0" borderId="3">
      <alignment horizontal="center" vertical="top" shrinkToFit="1"/>
      <protection/>
    </xf>
    <xf numFmtId="0" fontId="36" fillId="0" borderId="0">
      <alignment vertical="center" wrapText="1"/>
      <protection/>
    </xf>
    <xf numFmtId="10" fontId="43" fillId="22" borderId="3">
      <alignment horizontal="center" vertical="top" shrinkToFit="1"/>
      <protection/>
    </xf>
    <xf numFmtId="0" fontId="36" fillId="0" borderId="2">
      <alignment horizontal="left" vertical="center" wrapText="1"/>
      <protection/>
    </xf>
    <xf numFmtId="0" fontId="41" fillId="0" borderId="0">
      <alignment horizontal="center" wrapText="1"/>
      <protection/>
    </xf>
    <xf numFmtId="0" fontId="36" fillId="0" borderId="4">
      <alignment horizontal="left" vertical="center" wrapText="1"/>
      <protection/>
    </xf>
    <xf numFmtId="0" fontId="41" fillId="0" borderId="0">
      <alignment horizontal="center"/>
      <protection/>
    </xf>
    <xf numFmtId="0" fontId="36" fillId="0" borderId="5">
      <alignment vertical="center" wrapText="1"/>
      <protection/>
    </xf>
    <xf numFmtId="0" fontId="38" fillId="0" borderId="3">
      <alignment horizontal="left" vertical="top" wrapText="1"/>
      <protection/>
    </xf>
    <xf numFmtId="0" fontId="36" fillId="0" borderId="10">
      <alignment horizontal="center" vertical="center" wrapText="1"/>
      <protection/>
    </xf>
    <xf numFmtId="4" fontId="43" fillId="23" borderId="3">
      <alignment horizontal="right" vertical="top" shrinkToFit="1"/>
      <protection/>
    </xf>
    <xf numFmtId="1" fontId="44" fillId="0" borderId="3">
      <alignment horizontal="center" vertical="center" shrinkToFit="1"/>
      <protection locked="0"/>
    </xf>
    <xf numFmtId="10" fontId="43" fillId="23" borderId="3">
      <alignment horizontal="center" vertical="top" shrinkToFit="1"/>
      <protection/>
    </xf>
    <xf numFmtId="0" fontId="39" fillId="21" borderId="4">
      <alignment vertical="center"/>
      <protection/>
    </xf>
    <xf numFmtId="1" fontId="45" fillId="0" borderId="3">
      <alignment horizontal="center" vertical="center" shrinkToFit="1"/>
      <protection/>
    </xf>
    <xf numFmtId="0" fontId="39" fillId="21" borderId="0">
      <alignment vertical="center" shrinkToFit="1"/>
      <protection/>
    </xf>
    <xf numFmtId="49" fontId="36" fillId="0" borderId="0">
      <alignment vertical="center" wrapText="1"/>
      <protection/>
    </xf>
    <xf numFmtId="49" fontId="36" fillId="0" borderId="5">
      <alignment vertical="center" wrapText="1"/>
      <protection/>
    </xf>
    <xf numFmtId="4" fontId="44" fillId="0" borderId="3">
      <alignment horizontal="right" vertical="center" shrinkToFit="1"/>
      <protection locked="0"/>
    </xf>
    <xf numFmtId="4" fontId="45" fillId="0" borderId="3">
      <alignment horizontal="right" vertical="center" shrinkToFit="1"/>
      <protection/>
    </xf>
    <xf numFmtId="0" fontId="46" fillId="0" borderId="0">
      <alignment horizontal="center" vertical="center" wrapText="1"/>
      <protection/>
    </xf>
    <xf numFmtId="0" fontId="36" fillId="0" borderId="11">
      <alignment vertical="center"/>
      <protection/>
    </xf>
    <xf numFmtId="0" fontId="36" fillId="0" borderId="12">
      <alignment horizontal="right" vertical="center"/>
      <protection/>
    </xf>
    <xf numFmtId="0" fontId="36" fillId="0" borderId="2">
      <alignment horizontal="right" vertical="center"/>
      <protection/>
    </xf>
    <xf numFmtId="0" fontId="36" fillId="0" borderId="10">
      <alignment horizontal="center" vertical="center"/>
      <protection/>
    </xf>
    <xf numFmtId="49" fontId="36" fillId="0" borderId="13">
      <alignment horizontal="center" vertical="center"/>
      <protection/>
    </xf>
    <xf numFmtId="0" fontId="36" fillId="0" borderId="1">
      <alignment horizontal="center" vertical="center"/>
      <protection/>
    </xf>
    <xf numFmtId="1" fontId="36" fillId="0" borderId="1">
      <alignment horizontal="center" vertical="center"/>
      <protection/>
    </xf>
    <xf numFmtId="1" fontId="36" fillId="0" borderId="1">
      <alignment horizontal="center" vertical="center" shrinkToFit="1"/>
      <protection/>
    </xf>
    <xf numFmtId="49" fontId="36" fillId="0" borderId="1">
      <alignment horizontal="center" vertical="center"/>
      <protection/>
    </xf>
    <xf numFmtId="0" fontId="36" fillId="0" borderId="14">
      <alignment horizontal="center" vertical="center"/>
      <protection/>
    </xf>
    <xf numFmtId="0" fontId="36" fillId="0" borderId="15">
      <alignment vertical="center"/>
      <protection/>
    </xf>
    <xf numFmtId="0" fontId="36" fillId="0" borderId="3">
      <alignment horizontal="center" vertical="center" wrapText="1"/>
      <protection/>
    </xf>
    <xf numFmtId="0" fontId="36" fillId="0" borderId="16">
      <alignment horizontal="center" vertical="center" wrapText="1"/>
      <protection/>
    </xf>
    <xf numFmtId="0" fontId="47" fillId="0" borderId="2">
      <alignment horizontal="right" vertical="center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17" applyNumberFormat="0" applyAlignment="0" applyProtection="0"/>
    <xf numFmtId="0" fontId="49" fillId="31" borderId="18" applyNumberFormat="0" applyAlignment="0" applyProtection="0"/>
    <xf numFmtId="0" fontId="50" fillId="31" borderId="1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32" borderId="23" applyNumberFormat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8" fillId="0" borderId="3" xfId="57" applyNumberFormat="1" applyProtection="1">
      <alignment horizontal="center" vertical="top" shrinkToFit="1"/>
      <protection/>
    </xf>
    <xf numFmtId="0" fontId="38" fillId="0" borderId="3" xfId="87" applyNumberFormat="1" applyProtection="1">
      <alignment horizontal="left" vertical="top" wrapText="1"/>
      <protection/>
    </xf>
    <xf numFmtId="0" fontId="38" fillId="0" borderId="0" xfId="63" applyNumberFormat="1" applyProtection="1">
      <alignment/>
      <protection/>
    </xf>
    <xf numFmtId="0" fontId="41" fillId="0" borderId="0" xfId="47" applyNumberFormat="1" applyBorder="1" applyProtection="1">
      <alignment horizontal="center"/>
      <protection locked="0"/>
    </xf>
    <xf numFmtId="0" fontId="43" fillId="0" borderId="26" xfId="53" applyNumberFormat="1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43" fillId="0" borderId="3" xfId="57" applyNumberFormat="1" applyFont="1" applyProtection="1">
      <alignment horizontal="center" vertical="top" shrinkToFit="1"/>
      <protection/>
    </xf>
    <xf numFmtId="0" fontId="43" fillId="0" borderId="3" xfId="87" applyNumberFormat="1" applyFont="1" applyProtection="1">
      <alignment horizontal="left" vertical="top" wrapText="1"/>
      <protection/>
    </xf>
    <xf numFmtId="0" fontId="38" fillId="0" borderId="0" xfId="63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3" fillId="0" borderId="26" xfId="53" applyNumberFormat="1" applyFont="1" applyBorder="1" applyAlignment="1" applyProtection="1">
      <alignment horizontal="center" vertical="center" wrapText="1"/>
      <protection locked="0"/>
    </xf>
    <xf numFmtId="0" fontId="43" fillId="0" borderId="3" xfId="87" applyNumberFormat="1" applyFont="1" applyAlignment="1" applyProtection="1">
      <alignment horizontal="center" vertical="top" wrapText="1"/>
      <protection/>
    </xf>
    <xf numFmtId="0" fontId="41" fillId="0" borderId="0" xfId="47" applyNumberFormat="1" applyBorder="1" applyAlignment="1" applyProtection="1">
      <alignment horizontal="center"/>
      <protection locked="0"/>
    </xf>
    <xf numFmtId="0" fontId="41" fillId="0" borderId="0" xfId="47" applyNumberFormat="1" applyBorder="1" applyAlignment="1" applyProtection="1">
      <alignment horizontal="left" readingOrder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0" fontId="43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43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43" fillId="0" borderId="3" xfId="89" applyNumberFormat="1" applyFont="1" applyFill="1" applyAlignment="1" applyProtection="1">
      <alignment horizontal="center" vertical="center" wrapText="1" shrinkToFit="1"/>
      <protection/>
    </xf>
    <xf numFmtId="4" fontId="38" fillId="0" borderId="3" xfId="89" applyNumberFormat="1" applyFont="1" applyFill="1" applyAlignment="1" applyProtection="1">
      <alignment horizontal="center" vertical="center" wrapText="1" shrinkToFit="1"/>
      <protection/>
    </xf>
    <xf numFmtId="0" fontId="38" fillId="0" borderId="0" xfId="77" applyNumberFormat="1" applyAlignment="1" applyProtection="1">
      <alignment horizontal="left" vertical="top" wrapText="1"/>
      <protection/>
    </xf>
    <xf numFmtId="49" fontId="38" fillId="0" borderId="27" xfId="57" applyNumberFormat="1" applyBorder="1" applyProtection="1">
      <alignment horizontal="center" vertical="top" shrinkToFit="1"/>
      <protection/>
    </xf>
    <xf numFmtId="0" fontId="38" fillId="0" borderId="27" xfId="87" applyNumberFormat="1" applyBorder="1" applyProtection="1">
      <alignment horizontal="left" vertical="top" wrapText="1"/>
      <protection/>
    </xf>
    <xf numFmtId="4" fontId="38" fillId="0" borderId="27" xfId="89" applyNumberFormat="1" applyFont="1" applyFill="1" applyBorder="1" applyAlignment="1" applyProtection="1">
      <alignment horizontal="center" vertical="center" wrapText="1" shrinkToFit="1"/>
      <protection/>
    </xf>
    <xf numFmtId="180" fontId="43" fillId="0" borderId="28" xfId="53" applyNumberFormat="1" applyFont="1" applyFill="1" applyBorder="1" applyAlignment="1" applyProtection="1">
      <alignment horizontal="center" vertical="center" wrapText="1"/>
      <protection locked="0"/>
    </xf>
    <xf numFmtId="4" fontId="43" fillId="0" borderId="26" xfId="75" applyNumberFormat="1" applyFill="1" applyBorder="1" applyAlignment="1" applyProtection="1">
      <alignment horizontal="center" vertical="center" wrapText="1" shrinkToFit="1"/>
      <protection/>
    </xf>
    <xf numFmtId="49" fontId="38" fillId="0" borderId="29" xfId="57" applyNumberFormat="1" applyBorder="1" applyProtection="1">
      <alignment horizontal="center" vertical="top" shrinkToFit="1"/>
      <protection/>
    </xf>
    <xf numFmtId="0" fontId="38" fillId="0" borderId="29" xfId="77" applyNumberFormat="1" applyBorder="1" applyAlignment="1" applyProtection="1">
      <alignment horizontal="left" vertical="top" wrapText="1"/>
      <protection/>
    </xf>
    <xf numFmtId="180" fontId="43" fillId="0" borderId="29" xfId="53" applyNumberFormat="1" applyFont="1" applyFill="1" applyBorder="1" applyAlignment="1" applyProtection="1">
      <alignment horizontal="center" vertical="center" wrapText="1"/>
      <protection locked="0"/>
    </xf>
    <xf numFmtId="4" fontId="38" fillId="0" borderId="3" xfId="79" applyNumberFormat="1" applyAlignment="1" applyProtection="1">
      <alignment horizontal="center" vertical="center" wrapText="1" shrinkToFit="1"/>
      <protection/>
    </xf>
    <xf numFmtId="4" fontId="38" fillId="0" borderId="30" xfId="89" applyNumberFormat="1" applyFont="1" applyFill="1" applyBorder="1" applyAlignment="1" applyProtection="1">
      <alignment horizontal="center" vertical="center" wrapText="1" shrinkToFit="1"/>
      <protection/>
    </xf>
    <xf numFmtId="4" fontId="43" fillId="0" borderId="31" xfId="75" applyNumberFormat="1" applyFill="1" applyBorder="1" applyAlignment="1" applyProtection="1">
      <alignment horizontal="center" vertical="center" wrapText="1" shrinkToFit="1"/>
      <protection/>
    </xf>
    <xf numFmtId="4" fontId="38" fillId="0" borderId="32" xfId="89" applyNumberFormat="1" applyFont="1" applyFill="1" applyBorder="1" applyAlignment="1" applyProtection="1">
      <alignment horizontal="center" vertical="center" wrapText="1" shrinkToFit="1"/>
      <protection/>
    </xf>
    <xf numFmtId="0" fontId="43" fillId="0" borderId="27" xfId="53" applyNumberFormat="1" applyFont="1" applyFill="1" applyBorder="1" applyProtection="1">
      <alignment horizontal="center" vertical="center" wrapText="1"/>
      <protection locked="0"/>
    </xf>
    <xf numFmtId="0" fontId="43" fillId="0" borderId="26" xfId="53" applyNumberFormat="1" applyFont="1" applyFill="1" applyBorder="1" applyProtection="1">
      <alignment horizontal="center" vertical="center" wrapText="1"/>
      <protection locked="0"/>
    </xf>
    <xf numFmtId="49" fontId="43" fillId="0" borderId="31" xfId="61" applyNumberFormat="1" applyBorder="1" applyProtection="1">
      <alignment horizontal="left" vertical="top" shrinkToFit="1"/>
      <protection locked="0"/>
    </xf>
    <xf numFmtId="49" fontId="43" fillId="0" borderId="2" xfId="61" applyNumberFormat="1" applyBorder="1" applyProtection="1">
      <alignment horizontal="left" vertical="top" shrinkToFit="1"/>
      <protection locked="0"/>
    </xf>
    <xf numFmtId="0" fontId="38" fillId="0" borderId="0" xfId="43" applyNumberFormat="1" applyBorder="1" applyProtection="1">
      <alignment horizontal="left" wrapText="1"/>
      <protection locked="0"/>
    </xf>
    <xf numFmtId="0" fontId="38" fillId="0" borderId="2" xfId="49" applyNumberFormat="1" applyBorder="1" applyProtection="1">
      <alignment horizontal="right"/>
      <protection locked="0"/>
    </xf>
    <xf numFmtId="0" fontId="38" fillId="0" borderId="27" xfId="53" applyNumberFormat="1" applyBorder="1" applyProtection="1">
      <alignment horizontal="center" vertical="center" wrapText="1"/>
      <protection locked="0"/>
    </xf>
    <xf numFmtId="0" fontId="38" fillId="0" borderId="26" xfId="53" applyNumberFormat="1" applyBorder="1" applyProtection="1">
      <alignment horizontal="center" vertical="center" wrapText="1"/>
      <protection locked="0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7" xfId="93"/>
    <cellStyle name="xl48" xfId="94"/>
    <cellStyle name="xl49" xfId="95"/>
    <cellStyle name="xl50" xfId="96"/>
    <cellStyle name="xl51" xfId="97"/>
    <cellStyle name="xl52" xfId="98"/>
    <cellStyle name="xl53" xfId="99"/>
    <cellStyle name="xl54" xfId="100"/>
    <cellStyle name="xl55" xfId="101"/>
    <cellStyle name="xl56" xfId="102"/>
    <cellStyle name="xl57" xfId="103"/>
    <cellStyle name="xl58" xfId="104"/>
    <cellStyle name="xl59" xfId="105"/>
    <cellStyle name="xl60" xfId="106"/>
    <cellStyle name="xl61" xfId="107"/>
    <cellStyle name="xl62" xfId="108"/>
    <cellStyle name="xl63" xfId="109"/>
    <cellStyle name="xl64" xfId="110"/>
    <cellStyle name="xl65" xfId="111"/>
    <cellStyle name="xl66" xfId="112"/>
    <cellStyle name="xl67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4" sqref="B14"/>
    </sheetView>
  </sheetViews>
  <sheetFormatPr defaultColWidth="9.140625" defaultRowHeight="15" outlineLevelRow="1"/>
  <cols>
    <col min="1" max="1" width="23.7109375" style="1" customWidth="1"/>
    <col min="2" max="2" width="64.8515625" style="1" customWidth="1"/>
    <col min="3" max="3" width="15.8515625" style="11" customWidth="1"/>
    <col min="4" max="4" width="13.8515625" style="1" customWidth="1"/>
    <col min="5" max="5" width="8.57421875" style="1" customWidth="1"/>
    <col min="6" max="16384" width="9.140625" style="1" customWidth="1"/>
  </cols>
  <sheetData>
    <row r="1" s="16" customFormat="1" ht="18.75">
      <c r="C1" s="17" t="s">
        <v>55</v>
      </c>
    </row>
    <row r="2" s="16" customFormat="1" ht="18.75">
      <c r="C2" s="17" t="s">
        <v>56</v>
      </c>
    </row>
    <row r="3" s="16" customFormat="1" ht="18.75">
      <c r="C3" s="17" t="s">
        <v>67</v>
      </c>
    </row>
    <row r="5" spans="1:3" ht="33.75" customHeight="1">
      <c r="A5" s="15" t="s">
        <v>61</v>
      </c>
      <c r="B5" s="14"/>
      <c r="C5" s="14"/>
    </row>
    <row r="6" spans="1:3" ht="15.75" customHeight="1">
      <c r="A6" s="5"/>
      <c r="B6" s="5"/>
      <c r="C6" s="5"/>
    </row>
    <row r="7" spans="1:3" ht="15.75" customHeight="1">
      <c r="A7" s="5"/>
      <c r="B7" s="5"/>
      <c r="C7" s="5"/>
    </row>
    <row r="8" spans="1:3" ht="12.75" customHeight="1">
      <c r="A8" s="40" t="s">
        <v>0</v>
      </c>
      <c r="B8" s="40"/>
      <c r="C8" s="40"/>
    </row>
    <row r="9" spans="1:5" ht="30" customHeight="1">
      <c r="A9" s="41" t="s">
        <v>47</v>
      </c>
      <c r="B9" s="41" t="s">
        <v>48</v>
      </c>
      <c r="C9" s="35" t="s">
        <v>51</v>
      </c>
      <c r="D9" s="35" t="s">
        <v>62</v>
      </c>
      <c r="E9" s="35" t="s">
        <v>54</v>
      </c>
    </row>
    <row r="10" spans="1:5" ht="26.25" customHeight="1">
      <c r="A10" s="42"/>
      <c r="B10" s="42"/>
      <c r="C10" s="36"/>
      <c r="D10" s="36"/>
      <c r="E10" s="36"/>
    </row>
    <row r="11" spans="1:5" s="7" customFormat="1" ht="24.75" customHeight="1">
      <c r="A11" s="6"/>
      <c r="B11" s="12" t="s">
        <v>49</v>
      </c>
      <c r="C11" s="19">
        <f>C12+C14+C16+C18+C22+C26+C28+C30</f>
        <v>67498000</v>
      </c>
      <c r="D11" s="19">
        <f>D12+D14+D16+D18+D22+D26+D28+D30</f>
        <v>40244440.629999995</v>
      </c>
      <c r="E11" s="18">
        <f>D11/C11*100</f>
        <v>59.623160138078156</v>
      </c>
    </row>
    <row r="12" spans="1:5" s="7" customFormat="1" ht="28.5" customHeight="1">
      <c r="A12" s="8" t="s">
        <v>1</v>
      </c>
      <c r="B12" s="9" t="s">
        <v>2</v>
      </c>
      <c r="C12" s="20">
        <f>C13</f>
        <v>28284000</v>
      </c>
      <c r="D12" s="20">
        <f>D13</f>
        <v>17380906.52</v>
      </c>
      <c r="E12" s="18">
        <f aca="true" t="shared" si="0" ref="E12:E40">D12/C12*100</f>
        <v>61.451373638806395</v>
      </c>
    </row>
    <row r="13" spans="1:5" ht="27" customHeight="1" outlineLevel="1">
      <c r="A13" s="2" t="s">
        <v>3</v>
      </c>
      <c r="B13" s="3" t="s">
        <v>50</v>
      </c>
      <c r="C13" s="21">
        <v>28284000</v>
      </c>
      <c r="D13" s="21">
        <v>17380906.52</v>
      </c>
      <c r="E13" s="18">
        <f t="shared" si="0"/>
        <v>61.451373638806395</v>
      </c>
    </row>
    <row r="14" spans="1:5" s="7" customFormat="1" ht="33" customHeight="1">
      <c r="A14" s="8" t="s">
        <v>4</v>
      </c>
      <c r="B14" s="9" t="s">
        <v>5</v>
      </c>
      <c r="C14" s="20">
        <f>C15</f>
        <v>1726000</v>
      </c>
      <c r="D14" s="20">
        <f>D15</f>
        <v>1385007.3</v>
      </c>
      <c r="E14" s="18">
        <f t="shared" si="0"/>
        <v>80.24376013904983</v>
      </c>
    </row>
    <row r="15" spans="1:5" ht="44.25" customHeight="1" outlineLevel="1">
      <c r="A15" s="2" t="s">
        <v>6</v>
      </c>
      <c r="B15" s="3" t="s">
        <v>7</v>
      </c>
      <c r="C15" s="21">
        <v>1726000</v>
      </c>
      <c r="D15" s="21">
        <v>1385007.3</v>
      </c>
      <c r="E15" s="18">
        <f t="shared" si="0"/>
        <v>80.24376013904983</v>
      </c>
    </row>
    <row r="16" spans="1:5" s="7" customFormat="1" ht="28.5" customHeight="1">
      <c r="A16" s="8" t="s">
        <v>8</v>
      </c>
      <c r="B16" s="9" t="s">
        <v>9</v>
      </c>
      <c r="C16" s="20">
        <f>C17</f>
        <v>12200000</v>
      </c>
      <c r="D16" s="20">
        <f>D17</f>
        <v>9838730.13</v>
      </c>
      <c r="E16" s="18">
        <f t="shared" si="0"/>
        <v>80.64532893442625</v>
      </c>
    </row>
    <row r="17" spans="1:5" ht="45" customHeight="1" outlineLevel="1">
      <c r="A17" s="2" t="s">
        <v>11</v>
      </c>
      <c r="B17" s="3" t="s">
        <v>10</v>
      </c>
      <c r="C17" s="21">
        <v>12200000</v>
      </c>
      <c r="D17" s="21">
        <v>9838730.13</v>
      </c>
      <c r="E17" s="18">
        <f t="shared" si="0"/>
        <v>80.64532893442625</v>
      </c>
    </row>
    <row r="18" spans="1:5" s="7" customFormat="1" ht="30.75" customHeight="1">
      <c r="A18" s="8" t="s">
        <v>12</v>
      </c>
      <c r="B18" s="9" t="s">
        <v>13</v>
      </c>
      <c r="C18" s="20">
        <f>C19+C20+C21</f>
        <v>22100000</v>
      </c>
      <c r="D18" s="20">
        <f>D19+D20+D21</f>
        <v>9363332.8</v>
      </c>
      <c r="E18" s="18">
        <f t="shared" si="0"/>
        <v>42.36802171945702</v>
      </c>
    </row>
    <row r="19" spans="1:5" ht="39" customHeight="1" outlineLevel="1">
      <c r="A19" s="2" t="s">
        <v>14</v>
      </c>
      <c r="B19" s="3" t="s">
        <v>15</v>
      </c>
      <c r="C19" s="21">
        <v>1600000</v>
      </c>
      <c r="D19" s="21">
        <f>827796.49+10106.29</f>
        <v>837902.78</v>
      </c>
      <c r="E19" s="18">
        <f t="shared" si="0"/>
        <v>52.36892375000001</v>
      </c>
    </row>
    <row r="20" spans="1:5" ht="30" customHeight="1" outlineLevel="1">
      <c r="A20" s="2" t="s">
        <v>16</v>
      </c>
      <c r="B20" s="3" t="s">
        <v>17</v>
      </c>
      <c r="C20" s="21">
        <v>15000000</v>
      </c>
      <c r="D20" s="21">
        <f>6003737.45+103115.21+3616</f>
        <v>6110468.66</v>
      </c>
      <c r="E20" s="18">
        <f t="shared" si="0"/>
        <v>40.73645773333334</v>
      </c>
    </row>
    <row r="21" spans="1:5" ht="30" customHeight="1" outlineLevel="1">
      <c r="A21" s="2" t="s">
        <v>18</v>
      </c>
      <c r="B21" s="3" t="s">
        <v>19</v>
      </c>
      <c r="C21" s="21">
        <v>5500000</v>
      </c>
      <c r="D21" s="21">
        <f>2388958.5+26002.86</f>
        <v>2414961.36</v>
      </c>
      <c r="E21" s="18">
        <f t="shared" si="0"/>
        <v>43.90838836363636</v>
      </c>
    </row>
    <row r="22" spans="1:5" s="7" customFormat="1" ht="39.75" customHeight="1">
      <c r="A22" s="8" t="s">
        <v>20</v>
      </c>
      <c r="B22" s="9" t="s">
        <v>21</v>
      </c>
      <c r="C22" s="20">
        <f>C23+C24+C25</f>
        <v>2088000</v>
      </c>
      <c r="D22" s="20">
        <f>D23+D24+D25</f>
        <v>1648450.4100000001</v>
      </c>
      <c r="E22" s="18">
        <f t="shared" si="0"/>
        <v>78.94877442528735</v>
      </c>
    </row>
    <row r="23" spans="1:5" ht="54.75" customHeight="1" outlineLevel="1">
      <c r="A23" s="2" t="s">
        <v>22</v>
      </c>
      <c r="B23" s="3" t="s">
        <v>23</v>
      </c>
      <c r="C23" s="21">
        <v>38000</v>
      </c>
      <c r="D23" s="21">
        <v>186913.6</v>
      </c>
      <c r="E23" s="18">
        <f t="shared" si="0"/>
        <v>491.87789473684217</v>
      </c>
    </row>
    <row r="24" spans="1:5" ht="69" customHeight="1" outlineLevel="1">
      <c r="A24" s="2" t="s">
        <v>24</v>
      </c>
      <c r="B24" s="3" t="s">
        <v>25</v>
      </c>
      <c r="C24" s="21">
        <v>450000</v>
      </c>
      <c r="D24" s="21">
        <v>0</v>
      </c>
      <c r="E24" s="18">
        <f t="shared" si="0"/>
        <v>0</v>
      </c>
    </row>
    <row r="25" spans="1:5" ht="65.25" customHeight="1" outlineLevel="1">
      <c r="A25" s="2" t="s">
        <v>52</v>
      </c>
      <c r="B25" s="3" t="s">
        <v>26</v>
      </c>
      <c r="C25" s="21">
        <v>1600000</v>
      </c>
      <c r="D25" s="21">
        <v>1461536.81</v>
      </c>
      <c r="E25" s="18">
        <f t="shared" si="0"/>
        <v>91.346050625</v>
      </c>
    </row>
    <row r="26" spans="1:5" s="7" customFormat="1" ht="30" customHeight="1">
      <c r="A26" s="8" t="s">
        <v>27</v>
      </c>
      <c r="B26" s="9" t="s">
        <v>28</v>
      </c>
      <c r="C26" s="20">
        <f>C27</f>
        <v>500000</v>
      </c>
      <c r="D26" s="20">
        <f>D27</f>
        <v>345787.75</v>
      </c>
      <c r="E26" s="18">
        <f t="shared" si="0"/>
        <v>69.15755</v>
      </c>
    </row>
    <row r="27" spans="1:5" ht="39.75" customHeight="1" outlineLevel="1">
      <c r="A27" s="2" t="s">
        <v>53</v>
      </c>
      <c r="B27" s="3" t="s">
        <v>29</v>
      </c>
      <c r="C27" s="21">
        <v>500000</v>
      </c>
      <c r="D27" s="21">
        <v>345787.75</v>
      </c>
      <c r="E27" s="18">
        <f t="shared" si="0"/>
        <v>69.15755</v>
      </c>
    </row>
    <row r="28" spans="1:5" s="7" customFormat="1" ht="15" customHeight="1">
      <c r="A28" s="8" t="s">
        <v>30</v>
      </c>
      <c r="B28" s="9" t="s">
        <v>31</v>
      </c>
      <c r="C28" s="20">
        <f>C29</f>
        <v>400000</v>
      </c>
      <c r="D28" s="20">
        <f>D29</f>
        <v>217225.72</v>
      </c>
      <c r="E28" s="18">
        <f t="shared" si="0"/>
        <v>54.306430000000006</v>
      </c>
    </row>
    <row r="29" spans="1:5" ht="45" customHeight="1" outlineLevel="1">
      <c r="A29" s="2" t="s">
        <v>32</v>
      </c>
      <c r="B29" s="3" t="s">
        <v>33</v>
      </c>
      <c r="C29" s="21">
        <v>400000</v>
      </c>
      <c r="D29" s="21">
        <v>217225.72</v>
      </c>
      <c r="E29" s="18">
        <f t="shared" si="0"/>
        <v>54.306430000000006</v>
      </c>
    </row>
    <row r="30" spans="1:5" s="7" customFormat="1" ht="15" customHeight="1">
      <c r="A30" s="8" t="s">
        <v>34</v>
      </c>
      <c r="B30" s="9" t="s">
        <v>35</v>
      </c>
      <c r="C30" s="20">
        <f>C31</f>
        <v>200000</v>
      </c>
      <c r="D30" s="20">
        <f>D31</f>
        <v>65000</v>
      </c>
      <c r="E30" s="18">
        <f t="shared" si="0"/>
        <v>32.5</v>
      </c>
    </row>
    <row r="31" spans="1:5" ht="30" customHeight="1" outlineLevel="1">
      <c r="A31" s="2" t="s">
        <v>36</v>
      </c>
      <c r="B31" s="3" t="s">
        <v>37</v>
      </c>
      <c r="C31" s="21">
        <v>200000</v>
      </c>
      <c r="D31" s="21">
        <v>65000</v>
      </c>
      <c r="E31" s="18">
        <f t="shared" si="0"/>
        <v>32.5</v>
      </c>
    </row>
    <row r="32" spans="1:5" s="7" customFormat="1" ht="45" customHeight="1">
      <c r="A32" s="8" t="s">
        <v>38</v>
      </c>
      <c r="B32" s="13" t="s">
        <v>39</v>
      </c>
      <c r="C32" s="20">
        <f>SUM(C33:C39)</f>
        <v>164772136.95999998</v>
      </c>
      <c r="D32" s="20">
        <f>SUM(D33:D39)</f>
        <v>156798320.85999998</v>
      </c>
      <c r="E32" s="18">
        <f t="shared" si="0"/>
        <v>95.16070116761567</v>
      </c>
    </row>
    <row r="33" spans="1:5" ht="33.75" customHeight="1" outlineLevel="1">
      <c r="A33" s="2" t="s">
        <v>40</v>
      </c>
      <c r="B33" s="3" t="s">
        <v>41</v>
      </c>
      <c r="C33" s="21">
        <v>7215555</v>
      </c>
      <c r="D33" s="21">
        <v>5671000</v>
      </c>
      <c r="E33" s="18">
        <f t="shared" si="0"/>
        <v>78.5940929006847</v>
      </c>
    </row>
    <row r="34" spans="1:5" ht="55.5" customHeight="1" outlineLevel="1">
      <c r="A34" s="2" t="s">
        <v>57</v>
      </c>
      <c r="B34" s="3" t="s">
        <v>42</v>
      </c>
      <c r="C34" s="21">
        <v>78281464.47</v>
      </c>
      <c r="D34" s="21">
        <v>78281464.47</v>
      </c>
      <c r="E34" s="18">
        <f t="shared" si="0"/>
        <v>100</v>
      </c>
    </row>
    <row r="35" spans="1:5" ht="51" customHeight="1" outlineLevel="1">
      <c r="A35" s="2" t="s">
        <v>58</v>
      </c>
      <c r="B35" s="3" t="s">
        <v>43</v>
      </c>
      <c r="C35" s="21">
        <v>34607923.3</v>
      </c>
      <c r="D35" s="21">
        <v>34607923</v>
      </c>
      <c r="E35" s="18">
        <f t="shared" si="0"/>
        <v>99.99999913314649</v>
      </c>
    </row>
    <row r="36" spans="1:5" ht="51" customHeight="1" outlineLevel="1">
      <c r="A36" s="2" t="s">
        <v>59</v>
      </c>
      <c r="B36" s="22" t="s">
        <v>60</v>
      </c>
      <c r="C36" s="21">
        <v>25407667</v>
      </c>
      <c r="D36" s="21">
        <v>25407667</v>
      </c>
      <c r="E36" s="26">
        <f t="shared" si="0"/>
        <v>100</v>
      </c>
    </row>
    <row r="37" spans="1:5" ht="43.5" customHeight="1" outlineLevel="1">
      <c r="A37" s="23" t="s">
        <v>44</v>
      </c>
      <c r="B37" s="24" t="s">
        <v>45</v>
      </c>
      <c r="C37" s="25">
        <v>18204622</v>
      </c>
      <c r="D37" s="34">
        <v>12774361.2</v>
      </c>
      <c r="E37" s="30">
        <f t="shared" si="0"/>
        <v>70.17097745836193</v>
      </c>
    </row>
    <row r="38" spans="1:5" ht="76.5" customHeight="1" outlineLevel="1">
      <c r="A38" s="28" t="s">
        <v>63</v>
      </c>
      <c r="B38" s="29" t="s">
        <v>64</v>
      </c>
      <c r="C38" s="31">
        <v>999000</v>
      </c>
      <c r="D38" s="32"/>
      <c r="E38" s="30">
        <f t="shared" si="0"/>
        <v>0</v>
      </c>
    </row>
    <row r="39" spans="1:5" ht="91.5" customHeight="1" outlineLevel="1">
      <c r="A39" s="28" t="s">
        <v>65</v>
      </c>
      <c r="B39" s="29" t="s">
        <v>66</v>
      </c>
      <c r="C39" s="31">
        <v>55905.19</v>
      </c>
      <c r="D39" s="31">
        <v>55905.19</v>
      </c>
      <c r="E39" s="30">
        <f t="shared" si="0"/>
        <v>100</v>
      </c>
    </row>
    <row r="40" spans="1:5" ht="61.5" customHeight="1">
      <c r="A40" s="37" t="s">
        <v>46</v>
      </c>
      <c r="B40" s="38"/>
      <c r="C40" s="27">
        <f>C32+C11</f>
        <v>232270136.95999998</v>
      </c>
      <c r="D40" s="33">
        <f>D32+D11</f>
        <v>197042761.48999998</v>
      </c>
      <c r="E40" s="30">
        <f t="shared" si="0"/>
        <v>84.83344611965049</v>
      </c>
    </row>
    <row r="41" spans="1:3" ht="12.75" customHeight="1">
      <c r="A41" s="4"/>
      <c r="B41" s="4"/>
      <c r="C41" s="10"/>
    </row>
    <row r="42" spans="1:3" ht="15" customHeight="1">
      <c r="A42" s="39"/>
      <c r="B42" s="39"/>
      <c r="C42" s="39"/>
    </row>
  </sheetData>
  <sheetProtection/>
  <mergeCells count="8">
    <mergeCell ref="D9:D10"/>
    <mergeCell ref="E9:E10"/>
    <mergeCell ref="A40:B40"/>
    <mergeCell ref="A42:C42"/>
    <mergeCell ref="C9:C10"/>
    <mergeCell ref="A8:C8"/>
    <mergeCell ref="A9:A10"/>
    <mergeCell ref="B9:B10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2017-10-03T07:57:56Z</cp:lastPrinted>
  <dcterms:created xsi:type="dcterms:W3CDTF">2016-11-24T09:46:30Z</dcterms:created>
  <dcterms:modified xsi:type="dcterms:W3CDTF">2017-10-17T12:05:20Z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