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отчет\Бюджет на 22 и плановые 23-24\2024\1квартал\изменения\"/>
    </mc:Choice>
  </mc:AlternateContent>
  <bookViews>
    <workbookView xWindow="0" yWindow="180" windowWidth="20400" windowHeight="75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9" i="1"/>
  <c r="D38" i="1"/>
  <c r="D37" i="1"/>
  <c r="E30" i="1"/>
  <c r="D30" i="1" s="1"/>
  <c r="E28" i="1"/>
  <c r="D28" i="1" s="1"/>
  <c r="E25" i="1"/>
  <c r="D25" i="1" s="1"/>
  <c r="E21" i="1"/>
  <c r="D21" i="1" s="1"/>
  <c r="E18" i="1"/>
  <c r="D18" i="1" s="1"/>
  <c r="E13" i="1"/>
  <c r="D13" i="1" s="1"/>
  <c r="E11" i="1"/>
  <c r="D12" i="1"/>
  <c r="D14" i="1"/>
  <c r="D15" i="1"/>
  <c r="D16" i="1"/>
  <c r="D17" i="1"/>
  <c r="D19" i="1"/>
  <c r="D20" i="1"/>
  <c r="D22" i="1"/>
  <c r="D23" i="1"/>
  <c r="D24" i="1"/>
  <c r="D26" i="1"/>
  <c r="D27" i="1"/>
  <c r="D29" i="1"/>
  <c r="D31" i="1"/>
  <c r="D32" i="1"/>
  <c r="D34" i="1"/>
  <c r="D35" i="1"/>
  <c r="D36" i="1"/>
  <c r="D40" i="1"/>
  <c r="E10" i="1" l="1"/>
  <c r="D10" i="1" s="1"/>
  <c r="D11" i="1"/>
  <c r="C33" i="1"/>
  <c r="D33" i="1" s="1"/>
  <c r="E41" i="1" l="1"/>
  <c r="C30" i="1"/>
  <c r="C13" i="1" l="1"/>
  <c r="C25" i="1" l="1"/>
  <c r="C28" i="1"/>
  <c r="C21" i="1"/>
  <c r="C18" i="1"/>
  <c r="C11" i="1"/>
  <c r="C10" i="1" l="1"/>
  <c r="C41" i="1" s="1"/>
  <c r="D41" i="1" s="1"/>
</calcChain>
</file>

<file path=xl/sharedStrings.xml><?xml version="1.0" encoding="utf-8"?>
<sst xmlns="http://schemas.openxmlformats.org/spreadsheetml/2006/main" count="54" uniqueCount="54">
  <si>
    <t>Приложение № 1</t>
  </si>
  <si>
    <t>Единица измерения: руб.</t>
  </si>
  <si>
    <t>Код вида дохода</t>
  </si>
  <si>
    <t>Наименование доходов бюджета</t>
  </si>
  <si>
    <t>НАЛОГОВЫЕ И НЕНАЛОГОВЫЕ ДОХОДЫ</t>
  </si>
  <si>
    <t xml:space="preserve">      НАЛОГИ НА ПРИБЫЛЬ, ДОХОДЫ</t>
  </si>
  <si>
    <t xml:space="preserve">      НАЛОГИ НА ТОВАРЫ (РАБОТЫ, УСЛУГИ), РЕАЛИЗУЕМЫЕ НА ТЕРРИТОРИИ РОССИЙСКОЙ ФЕДЕРАЦИИ</t>
  </si>
  <si>
    <t xml:space="preserve">      НАЛОГИ НА СОВОКУПНЫЙ ДОХОД</t>
  </si>
  <si>
    <t xml:space="preserve">        Налог, взимаемый с налогоплательщиков, выбравших в качестве объекта налогообложения  доходы</t>
  </si>
  <si>
    <t xml:space="preserve"> Налог, взимаемый с налогоплательщиков, выбравших 
в качестве объекта налогообложения  доходы, уменьшенные  на величину расходов</t>
  </si>
  <si>
    <t xml:space="preserve">      НАЛОГИ НА ИМУЩЕСТВО</t>
  </si>
  <si>
    <t xml:space="preserve">      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</si>
  <si>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      Земельный налог с организаций, обладающих земельным участком, расположенным в границах городских поселений</t>
  </si>
  <si>
    <t xml:space="preserve">        Земельный налог с физических лиц, обладающих земельным участком, расположенным в границах городских поселений</t>
  </si>
  <si>
    <t xml:space="preserve">      ДОХОДЫ ОТ ИСПОЛЬЗОВАНИЯ ИМУЩЕСТВА, НАХОДЯЩЕГОСЯ В ГОСУДАРСТВЕННОЙ И МУНИЦИПАЛЬНОЙ СОБСТВЕННОСТИ</t>
  </si>
  <si>
    <t xml:space="preserve">      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</si>
  <si>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</t>
  </si>
  <si>
    <t xml:space="preserve">      ДОХОДЫ ОТ ПРОДАЖИ МАТЕРИАЛЬНЫХ И НЕМАТЕРИАЛЬНЫХ АКТИВОВ</t>
  </si>
  <si>
    <t xml:space="preserve">      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</si>
  <si>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    ШТРАФЫ, САНКЦИИ, ВОЗМЕЩЕНИЕ УЩЕРБА</t>
  </si>
  <si>
    <t xml:space="preserve">      БЕЗВОЗМЕЗДНЫЕ ПОСТУПЛЕНИЯ ОТ ДРУГИХ БЮДЖЕТОВ БЮДЖЕТНОЙ СИСТЕМЫ РОССИЙСКОЙ ФЕДЕРАЦИИ</t>
  </si>
  <si>
    <t>Доходы от уплаты акцизов на дизельное топливо, зачисляемые в консолидированные бюджеты субъектов Российской Федерации</t>
  </si>
  <si>
    <r>
      <t xml:space="preserve"> </t>
    </r>
    <r>
      <rPr>
        <sz val="10"/>
        <color rgb="FF000000"/>
        <rFont val="Arial"/>
        <family val="2"/>
        <charset val="204"/>
      </rPr>
  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  </r>
  </si>
  <si>
    <t>ИТОГО ДОХОДОВ</t>
  </si>
  <si>
    <t>10102010011000110</t>
  </si>
  <si>
    <t>11406013130000430</t>
  </si>
  <si>
    <t>Прочие</t>
  </si>
  <si>
    <t xml:space="preserve">  Субсидии бюджетам городских поселений на поддержку государственных  прогамм субъектов Российской Федерации  и муниципальныхпрограмм формирования современной городской среды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</si>
  <si>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</si>
  <si>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БЮДЖЕТ ГОРОДСКОГО ПОСЕЛЕНИЯ "ПОСЕЛОК ПОЛОТНЯНЫЙ ЗАВОД" 
 НА 2024 ГОД ПО ДОХОДАМ</t>
  </si>
  <si>
    <t>Бюджет на 2024 год</t>
  </si>
  <si>
    <t>к   Решению
Полотняно-Заводского поселкового Собрания</t>
  </si>
  <si>
    <t xml:space="preserve">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</si>
  <si>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>10302231010000110</t>
  </si>
  <si>
    <t>10302241010000110</t>
  </si>
  <si>
    <t>10302251010000110</t>
  </si>
  <si>
    <t xml:space="preserve">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</t>
  </si>
  <si>
    <t>11607090130000140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</si>
  <si>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</si>
  <si>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Дотации бюджетам поселений на выравнивание бюджетной обеспеченности за счет средств областного бюджета</t>
  </si>
  <si>
    <t>20215001130315150</t>
  </si>
  <si>
    <t xml:space="preserve">     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</si>
  <si>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20225555130000150</t>
  </si>
  <si>
    <t>20235118130000150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</si>
  <si>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</si>
  <si>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Изменение +/-</t>
  </si>
  <si>
    <t>ИТОГО</t>
  </si>
  <si>
    <t>Прочие дотации на стимулирование руководителей исполнительно-распорядительных органов муниципальных образований области</t>
  </si>
  <si>
    <t>20219999130165150</t>
  </si>
  <si>
    <t xml:space="preserve"> Прочие субсидии бюджетам сельских поселений на реализацию инициативных проектов</t>
  </si>
  <si>
    <t>20229999130258150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</si>
  <si>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уровня, за счет средств бюджетов муниципальных районов</t>
  </si>
  <si>
    <t>20245160130478150</t>
  </si>
  <si>
    <r>
      <t>№ _</t>
    </r>
    <r>
      <rPr>
        <u/>
        <sz val="12"/>
        <rFont val="Times New Roman"/>
        <family val="1"/>
        <charset val="204"/>
      </rPr>
      <t>15</t>
    </r>
    <r>
      <rPr>
        <sz val="12"/>
        <rFont val="Times New Roman"/>
        <family val="1"/>
        <charset val="204"/>
      </rPr>
      <t>_ от  _</t>
    </r>
    <r>
      <rPr>
        <u/>
        <sz val="12"/>
        <rFont val="Times New Roman"/>
        <family val="1"/>
        <charset val="204"/>
      </rPr>
      <t>25</t>
    </r>
    <r>
      <rPr>
        <sz val="12"/>
        <rFont val="Times New Roman"/>
        <family val="1"/>
        <charset val="204"/>
      </rPr>
      <t>_  апреля 2024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</si>
</sst>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</font>
    <font>
      <sz val="12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 Cyr"/>
      <family val="2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 CYR"/>
      <family val="2"/>
    </font>
    <font>
      <sz val="10"/>
      <color theme="1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 Cyr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>
      <alignment horizontal="center"/>
    </xf>
    <xf numFmtId="0" fontId="6" fillId="0" borderId="0">
      <alignment horizontal="right"/>
    </xf>
    <xf numFmtId="0" fontId="6" fillId="0" borderId="2">
      <alignment horizontal="center" vertical="center" wrapText="1"/>
    </xf>
    <xf numFmtId="0" fontId="6" fillId="0" borderId="2">
      <alignment horizontal="left" vertical="top" wrapText="1"/>
    </xf>
    <xf numFmtId="4" fontId="9" fillId="2" borderId="2">
      <alignment horizontal="right" vertical="top" shrinkToFit="1"/>
    </xf>
  </cellStyleXfs>
  <cellXfs count="45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5" fillId="0" borderId="0" xfId="1" applyNumberFormat="1" applyBorder="1" applyProtection="1">
      <alignment horizontal="center"/>
      <protection locked="0"/>
    </xf>
    <xf numFmtId="0" fontId="8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4" applyNumberFormat="1" applyFont="1" applyFill="1" applyBorder="1" applyProtection="1">
      <alignment horizontal="left" vertical="top" wrapText="1"/>
    </xf>
    <xf numFmtId="0" fontId="7" fillId="3" borderId="1" xfId="4" applyNumberFormat="1" applyFont="1" applyFill="1" applyBorder="1" applyProtection="1">
      <alignment horizontal="left" vertical="top" wrapText="1"/>
    </xf>
    <xf numFmtId="0" fontId="0" fillId="3" borderId="1" xfId="0" applyFill="1" applyBorder="1" applyAlignment="1">
      <alignment wrapText="1"/>
    </xf>
    <xf numFmtId="0" fontId="11" fillId="3" borderId="2" xfId="4" applyNumberFormat="1" applyFont="1" applyFill="1" applyProtection="1">
      <alignment horizontal="left" vertical="top" wrapText="1"/>
    </xf>
    <xf numFmtId="0" fontId="10" fillId="3" borderId="1" xfId="0" applyFont="1" applyFill="1" applyBorder="1" applyAlignment="1">
      <alignment wrapText="1"/>
    </xf>
    <xf numFmtId="1" fontId="8" fillId="3" borderId="1" xfId="3" applyNumberFormat="1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" fontId="8" fillId="3" borderId="5" xfId="3" applyNumberFormat="1" applyFont="1" applyFill="1" applyBorder="1" applyAlignment="1" applyProtection="1">
      <alignment horizontal="center" vertical="center" wrapText="1"/>
      <protection locked="0"/>
    </xf>
    <xf numFmtId="4" fontId="8" fillId="3" borderId="5" xfId="5" applyNumberFormat="1" applyFont="1" applyFill="1" applyBorder="1" applyAlignment="1" applyProtection="1">
      <alignment horizontal="center" vertical="center" shrinkToFit="1"/>
    </xf>
    <xf numFmtId="4" fontId="7" fillId="3" borderId="5" xfId="5" applyNumberFormat="1" applyFont="1" applyFill="1" applyBorder="1" applyAlignment="1" applyProtection="1">
      <alignment horizontal="center" vertical="center" shrinkToFit="1"/>
    </xf>
    <xf numFmtId="4" fontId="10" fillId="3" borderId="5" xfId="0" applyNumberFormat="1" applyFont="1" applyFill="1" applyBorder="1" applyAlignment="1">
      <alignment horizontal="center" vertical="center"/>
    </xf>
    <xf numFmtId="4" fontId="1" fillId="3" borderId="5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1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12" fillId="3" borderId="9" xfId="5" applyNumberFormat="1" applyFont="1" applyFill="1" applyBorder="1" applyAlignment="1" applyProtection="1">
      <alignment horizontal="center" vertical="center" shrinkToFit="1"/>
    </xf>
    <xf numFmtId="4" fontId="12" fillId="3" borderId="0" xfId="5" applyNumberFormat="1" applyFont="1" applyFill="1" applyBorder="1" applyAlignment="1" applyProtection="1">
      <alignment horizontal="center" vertical="center" shrinkToFit="1"/>
    </xf>
    <xf numFmtId="4" fontId="12" fillId="3" borderId="10" xfId="5" applyNumberFormat="1" applyFont="1" applyFill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Alignment="1"/>
    <xf numFmtId="0" fontId="3" fillId="0" borderId="0" xfId="0" applyFont="1" applyAlignment="1" applyProtection="1">
      <alignment horizontal="right" wrapText="1"/>
      <protection hidden="1"/>
    </xf>
    <xf numFmtId="0" fontId="3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right"/>
      <protection hidden="1"/>
    </xf>
    <xf numFmtId="0" fontId="5" fillId="0" borderId="0" xfId="1" applyNumberFormat="1" applyBorder="1" applyAlignment="1" applyProtection="1">
      <alignment horizontal="center" wrapText="1"/>
      <protection locked="0"/>
    </xf>
    <xf numFmtId="0" fontId="5" fillId="0" borderId="0" xfId="1" applyNumberFormat="1" applyBorder="1" applyAlignment="1" applyProtection="1">
      <alignment horizontal="center"/>
      <protection locked="0"/>
    </xf>
    <xf numFmtId="0" fontId="6" fillId="0" borderId="11" xfId="2" applyNumberFormat="1" applyBorder="1" applyAlignment="1" applyProtection="1">
      <alignment horizontal="right"/>
      <protection locked="0"/>
    </xf>
    <xf numFmtId="0" fontId="0" fillId="0" borderId="11" xfId="0" applyBorder="1" applyAlignment="1"/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7" fillId="0" borderId="3" xfId="3" applyNumberFormat="1" applyFont="1" applyBorder="1" applyProtection="1">
      <alignment horizontal="center" vertical="center" wrapText="1"/>
      <protection locked="0"/>
    </xf>
    <xf numFmtId="0" fontId="7" fillId="0" borderId="4" xfId="3" applyNumberFormat="1" applyFont="1" applyBorder="1" applyProtection="1">
      <alignment horizontal="center" vertical="center" wrapText="1"/>
      <protection locked="0"/>
    </xf>
    <xf numFmtId="0" fontId="8" fillId="3" borderId="7" xfId="3" applyNumberFormat="1" applyFont="1" applyFill="1" applyBorder="1" applyAlignment="1" applyProtection="1">
      <alignment horizontal="center" vertical="center" wrapText="1"/>
      <protection locked="0"/>
    </xf>
    <xf numFmtId="0" fontId="8" fillId="3" borderId="8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6">
    <cellStyle name="xl24" xfId="1"/>
    <cellStyle name="xl25" xfId="2"/>
    <cellStyle name="xl27" xfId="3"/>
    <cellStyle name="xl44" xfId="4"/>
    <cellStyle name="xl45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workbookViewId="0">
      <selection activeCell="B3" sqref="B3:E3"/>
    </sheetView>
  </sheetViews>
  <sheetFormatPr defaultRowHeight="15" x14ac:dyDescent="0.25"/>
  <cols>
    <col min="1" max="1" width="46.85546875" customWidth="1"/>
    <col min="2" max="2" width="55.7109375" customWidth="1"/>
    <col min="3" max="3" width="14.7109375" customWidth="1"/>
    <col min="4" max="4" width="13.85546875" customWidth="1"/>
    <col min="5" max="5" width="18.42578125" customWidth="1"/>
  </cols>
  <sheetData>
    <row r="1" spans="1:5" ht="15.75" x14ac:dyDescent="0.25">
      <c r="A1" s="1"/>
      <c r="B1" s="25" t="s">
        <v>0</v>
      </c>
      <c r="C1" s="25"/>
      <c r="D1" s="26"/>
      <c r="E1" s="26"/>
    </row>
    <row r="2" spans="1:5" ht="30.75" customHeight="1" x14ac:dyDescent="0.25">
      <c r="A2" s="1"/>
      <c r="B2" s="27" t="s">
        <v>31</v>
      </c>
      <c r="C2" s="28"/>
      <c r="D2" s="26"/>
      <c r="E2" s="26"/>
    </row>
    <row r="3" spans="1:5" ht="15.75" x14ac:dyDescent="0.25">
      <c r="A3" s="1"/>
      <c r="B3" s="29" t="s">
        <v>53</v>
      </c>
      <c r="C3" s="29"/>
      <c r="D3" s="26"/>
      <c r="E3" s="26"/>
    </row>
    <row r="4" spans="1:5" x14ac:dyDescent="0.25">
      <c r="A4" s="1"/>
      <c r="B4" s="1"/>
      <c r="C4" s="2"/>
    </row>
    <row r="5" spans="1:5" ht="37.5" customHeight="1" x14ac:dyDescent="0.25">
      <c r="A5" s="30" t="s">
        <v>29</v>
      </c>
      <c r="B5" s="31"/>
      <c r="C5" s="31"/>
      <c r="D5" s="26"/>
      <c r="E5" s="26"/>
    </row>
    <row r="6" spans="1:5" ht="6.75" customHeight="1" x14ac:dyDescent="0.25">
      <c r="A6" s="3"/>
      <c r="B6" s="3"/>
      <c r="C6" s="3"/>
    </row>
    <row r="7" spans="1:5" x14ac:dyDescent="0.25">
      <c r="A7" s="32" t="s">
        <v>1</v>
      </c>
      <c r="B7" s="32"/>
      <c r="C7" s="32"/>
      <c r="D7" s="33"/>
      <c r="E7" s="33"/>
    </row>
    <row r="8" spans="1:5" ht="15" customHeight="1" x14ac:dyDescent="0.25">
      <c r="A8" s="36" t="s">
        <v>2</v>
      </c>
      <c r="B8" s="36" t="s">
        <v>3</v>
      </c>
      <c r="C8" s="38" t="s">
        <v>30</v>
      </c>
      <c r="D8" s="41" t="s">
        <v>45</v>
      </c>
      <c r="E8" s="43" t="s">
        <v>46</v>
      </c>
    </row>
    <row r="9" spans="1:5" x14ac:dyDescent="0.25">
      <c r="A9" s="37"/>
      <c r="B9" s="37"/>
      <c r="C9" s="39"/>
      <c r="D9" s="42"/>
      <c r="E9" s="44"/>
    </row>
    <row r="10" spans="1:5" x14ac:dyDescent="0.25">
      <c r="A10" s="10">
        <v>1E+16</v>
      </c>
      <c r="B10" s="4" t="s">
        <v>4</v>
      </c>
      <c r="C10" s="13">
        <f>C11+C13+C18+C21+C25+C28+C30</f>
        <v>38493432</v>
      </c>
      <c r="D10" s="19">
        <f>E10-C10</f>
        <v>0</v>
      </c>
      <c r="E10" s="19">
        <f>E11+E13+E18+E21+E25+E28+E30</f>
        <v>38493432</v>
      </c>
    </row>
    <row r="11" spans="1:5" x14ac:dyDescent="0.25">
      <c r="A11" s="11">
        <v>1.01E+16</v>
      </c>
      <c r="B11" s="5" t="s">
        <v>5</v>
      </c>
      <c r="C11" s="14">
        <f>C12</f>
        <v>20630000</v>
      </c>
      <c r="D11" s="19">
        <f t="shared" ref="D11:D41" si="0">E11-C11</f>
        <v>0</v>
      </c>
      <c r="E11" s="19">
        <f>E12</f>
        <v>20630000</v>
      </c>
    </row>
    <row r="12" spans="1:5" ht="66" customHeight="1" x14ac:dyDescent="0.25">
      <c r="A12" s="12" t="s">
        <v>24</v>
      </c>
      <c r="B12" s="6" t="s">
        <v>32</v>
      </c>
      <c r="C12" s="15">
        <v>20630000</v>
      </c>
      <c r="D12" s="20">
        <f t="shared" si="0"/>
        <v>0</v>
      </c>
      <c r="E12" s="21">
        <v>20630000</v>
      </c>
    </row>
    <row r="13" spans="1:5" ht="38.25" x14ac:dyDescent="0.25">
      <c r="A13" s="11">
        <v>1.03E+16</v>
      </c>
      <c r="B13" s="5" t="s">
        <v>6</v>
      </c>
      <c r="C13" s="14">
        <f>C16+C14+C15+C17</f>
        <v>1155432</v>
      </c>
      <c r="D13" s="19">
        <f t="shared" si="0"/>
        <v>0</v>
      </c>
      <c r="E13" s="19">
        <f>E14+E15+E16</f>
        <v>1155432</v>
      </c>
    </row>
    <row r="14" spans="1:5" ht="38.25" x14ac:dyDescent="0.25">
      <c r="A14" s="12" t="s">
        <v>33</v>
      </c>
      <c r="B14" s="6" t="s">
        <v>21</v>
      </c>
      <c r="C14" s="15">
        <v>515092</v>
      </c>
      <c r="D14" s="20">
        <f t="shared" si="0"/>
        <v>0</v>
      </c>
      <c r="E14" s="21">
        <v>515092</v>
      </c>
    </row>
    <row r="15" spans="1:5" ht="51" x14ac:dyDescent="0.25">
      <c r="A15" s="12" t="s">
        <v>34</v>
      </c>
      <c r="B15" s="5" t="s">
        <v>22</v>
      </c>
      <c r="C15" s="15">
        <v>3581</v>
      </c>
      <c r="D15" s="20">
        <f t="shared" si="0"/>
        <v>0</v>
      </c>
      <c r="E15" s="21">
        <v>3581</v>
      </c>
    </row>
    <row r="16" spans="1:5" ht="102" x14ac:dyDescent="0.25">
      <c r="A16" s="12" t="s">
        <v>35</v>
      </c>
      <c r="B16" s="6" t="s">
        <v>36</v>
      </c>
      <c r="C16" s="15">
        <v>636759</v>
      </c>
      <c r="D16" s="20">
        <f t="shared" si="0"/>
        <v>0</v>
      </c>
      <c r="E16" s="21">
        <v>636759</v>
      </c>
    </row>
    <row r="17" spans="1:5" ht="63.75" hidden="1" x14ac:dyDescent="0.25">
      <c r="A17" s="11">
        <v>1.030226101E+16</v>
      </c>
      <c r="B17" s="6" t="s">
        <v>28</v>
      </c>
      <c r="C17" s="15">
        <v>0</v>
      </c>
      <c r="D17" s="19">
        <f t="shared" si="0"/>
        <v>0</v>
      </c>
      <c r="E17" s="21"/>
    </row>
    <row r="18" spans="1:5" x14ac:dyDescent="0.25">
      <c r="A18" s="11">
        <v>1.05E+16</v>
      </c>
      <c r="B18" s="5" t="s">
        <v>7</v>
      </c>
      <c r="C18" s="14">
        <f>C19+C20</f>
        <v>9300000</v>
      </c>
      <c r="D18" s="19">
        <f t="shared" si="0"/>
        <v>0</v>
      </c>
      <c r="E18" s="19">
        <f>E19+E20</f>
        <v>9300000</v>
      </c>
    </row>
    <row r="19" spans="1:5" ht="25.5" x14ac:dyDescent="0.25">
      <c r="A19" s="11">
        <v>1.05010110110001E+16</v>
      </c>
      <c r="B19" s="6" t="s">
        <v>8</v>
      </c>
      <c r="C19" s="15">
        <v>6640200</v>
      </c>
      <c r="D19" s="20">
        <f t="shared" si="0"/>
        <v>0</v>
      </c>
      <c r="E19" s="21">
        <v>6640200</v>
      </c>
    </row>
    <row r="20" spans="1:5" ht="45" x14ac:dyDescent="0.25">
      <c r="A20" s="11">
        <v>1.05010210110001E+16</v>
      </c>
      <c r="B20" s="7" t="s">
        <v>9</v>
      </c>
      <c r="C20" s="16">
        <v>2659800</v>
      </c>
      <c r="D20" s="20">
        <f t="shared" si="0"/>
        <v>0</v>
      </c>
      <c r="E20" s="21">
        <v>2659800</v>
      </c>
    </row>
    <row r="21" spans="1:5" x14ac:dyDescent="0.25">
      <c r="A21" s="11">
        <v>1.06E+16</v>
      </c>
      <c r="B21" s="5" t="s">
        <v>10</v>
      </c>
      <c r="C21" s="14">
        <f>C22+C23+C24</f>
        <v>5523000</v>
      </c>
      <c r="D21" s="19">
        <f t="shared" si="0"/>
        <v>0</v>
      </c>
      <c r="E21" s="19">
        <f>E22+E23+E24</f>
        <v>5523000</v>
      </c>
    </row>
    <row r="22" spans="1:5" ht="38.25" x14ac:dyDescent="0.25">
      <c r="A22" s="11">
        <v>1.06010301310001E+16</v>
      </c>
      <c r="B22" s="6" t="s">
        <v>11</v>
      </c>
      <c r="C22" s="15">
        <v>1890000</v>
      </c>
      <c r="D22" s="20">
        <f t="shared" si="0"/>
        <v>0</v>
      </c>
      <c r="E22" s="21">
        <v>1890000</v>
      </c>
    </row>
    <row r="23" spans="1:5" ht="38.25" x14ac:dyDescent="0.25">
      <c r="A23" s="11">
        <v>1.06060331310001E+16</v>
      </c>
      <c r="B23" s="6" t="s">
        <v>12</v>
      </c>
      <c r="C23" s="15">
        <v>2906400</v>
      </c>
      <c r="D23" s="20">
        <f t="shared" si="0"/>
        <v>0</v>
      </c>
      <c r="E23" s="21">
        <v>2906400</v>
      </c>
    </row>
    <row r="24" spans="1:5" ht="38.25" x14ac:dyDescent="0.25">
      <c r="A24" s="11">
        <v>1.06060431310001E+16</v>
      </c>
      <c r="B24" s="6" t="s">
        <v>13</v>
      </c>
      <c r="C24" s="15">
        <v>726600</v>
      </c>
      <c r="D24" s="20">
        <f t="shared" si="0"/>
        <v>0</v>
      </c>
      <c r="E24" s="21">
        <v>726600</v>
      </c>
    </row>
    <row r="25" spans="1:5" ht="38.25" x14ac:dyDescent="0.25">
      <c r="A25" s="11">
        <v>1.11E+16</v>
      </c>
      <c r="B25" s="5" t="s">
        <v>14</v>
      </c>
      <c r="C25" s="14">
        <f>C26+C27</f>
        <v>1335000</v>
      </c>
      <c r="D25" s="19">
        <f t="shared" si="0"/>
        <v>0</v>
      </c>
      <c r="E25" s="19">
        <f>E26+E27</f>
        <v>1335000</v>
      </c>
    </row>
    <row r="26" spans="1:5" ht="63.75" x14ac:dyDescent="0.25">
      <c r="A26" s="11">
        <v>1.11050351300001E+16</v>
      </c>
      <c r="B26" s="6" t="s">
        <v>15</v>
      </c>
      <c r="C26" s="15">
        <v>135000</v>
      </c>
      <c r="D26" s="20">
        <f t="shared" si="0"/>
        <v>0</v>
      </c>
      <c r="E26" s="21">
        <v>135000</v>
      </c>
    </row>
    <row r="27" spans="1:5" ht="63.75" x14ac:dyDescent="0.25">
      <c r="A27" s="11">
        <v>1.11050131300001E+16</v>
      </c>
      <c r="B27" s="6" t="s">
        <v>16</v>
      </c>
      <c r="C27" s="15">
        <v>1200000</v>
      </c>
      <c r="D27" s="20">
        <f t="shared" si="0"/>
        <v>0</v>
      </c>
      <c r="E27" s="21">
        <v>1200000</v>
      </c>
    </row>
    <row r="28" spans="1:5" ht="25.5" x14ac:dyDescent="0.25">
      <c r="A28" s="11">
        <v>1.14E+16</v>
      </c>
      <c r="B28" s="5" t="s">
        <v>17</v>
      </c>
      <c r="C28" s="14">
        <f>C29</f>
        <v>500000</v>
      </c>
      <c r="D28" s="19">
        <f t="shared" si="0"/>
        <v>0</v>
      </c>
      <c r="E28" s="19">
        <f>E29</f>
        <v>500000</v>
      </c>
    </row>
    <row r="29" spans="1:5" ht="38.25" x14ac:dyDescent="0.25">
      <c r="A29" s="11" t="s">
        <v>25</v>
      </c>
      <c r="B29" s="6" t="s">
        <v>18</v>
      </c>
      <c r="C29" s="15">
        <v>500000</v>
      </c>
      <c r="D29" s="20">
        <f t="shared" si="0"/>
        <v>0</v>
      </c>
      <c r="E29" s="21">
        <v>500000</v>
      </c>
    </row>
    <row r="30" spans="1:5" x14ac:dyDescent="0.25">
      <c r="A30" s="11">
        <v>1.16E+16</v>
      </c>
      <c r="B30" s="5" t="s">
        <v>19</v>
      </c>
      <c r="C30" s="14">
        <f>C31+C32</f>
        <v>50000</v>
      </c>
      <c r="D30" s="19">
        <f t="shared" si="0"/>
        <v>0</v>
      </c>
      <c r="E30" s="19">
        <f>E31</f>
        <v>50000</v>
      </c>
    </row>
    <row r="31" spans="1:5" ht="63.75" x14ac:dyDescent="0.25">
      <c r="A31" s="12" t="s">
        <v>37</v>
      </c>
      <c r="B31" s="6" t="s">
        <v>38</v>
      </c>
      <c r="C31" s="15">
        <v>50000</v>
      </c>
      <c r="D31" s="20">
        <f t="shared" si="0"/>
        <v>0</v>
      </c>
      <c r="E31" s="21">
        <v>50000</v>
      </c>
    </row>
    <row r="32" spans="1:5" ht="0.75" hidden="1" customHeight="1" x14ac:dyDescent="0.25">
      <c r="A32" s="11"/>
      <c r="B32" s="6" t="s">
        <v>26</v>
      </c>
      <c r="C32" s="15"/>
      <c r="D32" s="19">
        <f t="shared" si="0"/>
        <v>0</v>
      </c>
      <c r="E32" s="21"/>
    </row>
    <row r="33" spans="1:8" ht="38.25" x14ac:dyDescent="0.25">
      <c r="A33" s="11">
        <v>2.02E+16</v>
      </c>
      <c r="B33" s="5" t="s">
        <v>20</v>
      </c>
      <c r="C33" s="14">
        <f>SUM(C34:C40)</f>
        <v>6480587.54</v>
      </c>
      <c r="D33" s="19">
        <f t="shared" si="0"/>
        <v>1710820</v>
      </c>
      <c r="E33" s="19">
        <f>E34+E35+E40+E37+E38+E39</f>
        <v>8191407.54</v>
      </c>
    </row>
    <row r="34" spans="1:8" ht="25.5" x14ac:dyDescent="0.25">
      <c r="A34" s="12" t="s">
        <v>40</v>
      </c>
      <c r="B34" s="6" t="s">
        <v>39</v>
      </c>
      <c r="C34" s="15">
        <v>4076391</v>
      </c>
      <c r="D34" s="20">
        <f t="shared" si="0"/>
        <v>0</v>
      </c>
      <c r="E34" s="21">
        <v>4076391</v>
      </c>
    </row>
    <row r="35" spans="1:8" ht="51" x14ac:dyDescent="0.25">
      <c r="A35" s="12" t="s">
        <v>42</v>
      </c>
      <c r="B35" s="8" t="s">
        <v>41</v>
      </c>
      <c r="C35" s="22">
        <v>1843594.54</v>
      </c>
      <c r="D35" s="20">
        <f t="shared" si="0"/>
        <v>0</v>
      </c>
      <c r="E35" s="21">
        <v>1843594.54</v>
      </c>
    </row>
    <row r="36" spans="1:8" ht="51" hidden="1" x14ac:dyDescent="0.25">
      <c r="A36" s="11">
        <v>2029999130230150</v>
      </c>
      <c r="B36" s="8" t="s">
        <v>27</v>
      </c>
      <c r="C36" s="22"/>
      <c r="D36" s="20">
        <f t="shared" si="0"/>
        <v>0</v>
      </c>
      <c r="E36" s="21"/>
    </row>
    <row r="37" spans="1:8" ht="39" x14ac:dyDescent="0.25">
      <c r="A37" s="12" t="s">
        <v>43</v>
      </c>
      <c r="B37" s="9" t="s">
        <v>44</v>
      </c>
      <c r="C37" s="16">
        <v>560602</v>
      </c>
      <c r="D37" s="20">
        <f t="shared" si="0"/>
        <v>0</v>
      </c>
      <c r="E37" s="21">
        <v>560602</v>
      </c>
    </row>
    <row r="38" spans="1:8" ht="38.25" x14ac:dyDescent="0.25">
      <c r="A38" s="12" t="s">
        <v>48</v>
      </c>
      <c r="B38" s="8" t="s">
        <v>47</v>
      </c>
      <c r="C38" s="23">
        <v>0</v>
      </c>
      <c r="D38" s="20">
        <f>E38-C38</f>
        <v>390600</v>
      </c>
      <c r="E38" s="21">
        <v>390600</v>
      </c>
      <c r="G38" s="40"/>
      <c r="H38" s="40"/>
    </row>
    <row r="39" spans="1:8" ht="63.75" x14ac:dyDescent="0.25">
      <c r="A39" s="12" t="s">
        <v>52</v>
      </c>
      <c r="B39" s="8" t="s">
        <v>51</v>
      </c>
      <c r="C39" s="24">
        <v>0</v>
      </c>
      <c r="D39" s="20">
        <f>E39-C39</f>
        <v>20220</v>
      </c>
      <c r="E39" s="21">
        <v>20220</v>
      </c>
      <c r="G39" s="40"/>
      <c r="H39" s="40"/>
    </row>
    <row r="40" spans="1:8" ht="26.25" x14ac:dyDescent="0.25">
      <c r="A40" s="12" t="s">
        <v>50</v>
      </c>
      <c r="B40" s="9" t="s">
        <v>49</v>
      </c>
      <c r="C40" s="16">
        <v>0</v>
      </c>
      <c r="D40" s="20">
        <f t="shared" si="0"/>
        <v>1300000</v>
      </c>
      <c r="E40" s="21">
        <v>1300000</v>
      </c>
      <c r="G40" s="26"/>
      <c r="H40" s="26"/>
    </row>
    <row r="41" spans="1:8" x14ac:dyDescent="0.25">
      <c r="A41" s="34" t="s">
        <v>23</v>
      </c>
      <c r="B41" s="35"/>
      <c r="C41" s="17">
        <f>C33+C10</f>
        <v>44974019.539999999</v>
      </c>
      <c r="D41" s="19">
        <f t="shared" si="0"/>
        <v>1710820</v>
      </c>
      <c r="E41" s="19">
        <f>E33+E10</f>
        <v>46684839.539999999</v>
      </c>
    </row>
    <row r="42" spans="1:8" x14ac:dyDescent="0.25">
      <c r="C42" s="18"/>
      <c r="D42" s="18"/>
      <c r="E42" s="18"/>
    </row>
    <row r="43" spans="1:8" x14ac:dyDescent="0.25">
      <c r="C43" s="18"/>
      <c r="D43" s="18"/>
      <c r="E43" s="18"/>
    </row>
  </sheetData>
  <mergeCells count="14">
    <mergeCell ref="A41:B41"/>
    <mergeCell ref="A8:A9"/>
    <mergeCell ref="B8:B9"/>
    <mergeCell ref="C8:C9"/>
    <mergeCell ref="G39:H39"/>
    <mergeCell ref="G40:H40"/>
    <mergeCell ref="G38:H38"/>
    <mergeCell ref="D8:D9"/>
    <mergeCell ref="E8:E9"/>
    <mergeCell ref="B1:E1"/>
    <mergeCell ref="B2:E2"/>
    <mergeCell ref="B3:E3"/>
    <mergeCell ref="A5:E5"/>
    <mergeCell ref="A7:E7"/>
  </mergeCells>
  <pageMargins left="0.7" right="0.7" top="0.75" bottom="0.75" header="0.3" footer="0.3"/>
  <pageSetup paperSize="9" scale="6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 Воронянская</cp:lastModifiedBy>
  <cp:lastPrinted>2022-11-07T13:04:37Z</cp:lastPrinted>
  <dcterms:created xsi:type="dcterms:W3CDTF">2019-11-21T05:26:03Z</dcterms:created>
  <dcterms:modified xsi:type="dcterms:W3CDTF">2024-04-19T12:58:36Z</dcterms:modified>
</cp:coreProperties>
</file>